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525" windowWidth="28455" windowHeight="12210" activeTab="0"/>
  </bookViews>
  <sheets>
    <sheet name="1. Доходы бюджета" sheetId="1" r:id="rId1"/>
    <sheet name="2. Расходы бюджета" sheetId="2" r:id="rId2"/>
    <sheet name="3. Источники финансирования" sheetId="3" r:id="rId3"/>
  </sheets>
  <definedNames>
    <definedName name="_xlnm.Print_Area" localSheetId="0">'1. Доходы бюджета'!$A$1:$F$129</definedName>
    <definedName name="_xlnm.Print_Area" localSheetId="1">'2. Расходы бюджета'!$A$1:$F$182</definedName>
    <definedName name="_xlnm.Print_Area" localSheetId="2">'3. Источники финансирования'!$A$1:$F$19</definedName>
  </definedNames>
  <calcPr fullCalcOnLoad="1"/>
</workbook>
</file>

<file path=xl/sharedStrings.xml><?xml version="1.0" encoding="utf-8"?>
<sst xmlns="http://schemas.openxmlformats.org/spreadsheetml/2006/main" count="947" uniqueCount="490">
  <si>
    <t xml:space="preserve"> ОТЧЕТ ОБ ИСПОЛНЕНИИ БЮДЖЕТА</t>
  </si>
  <si>
    <t>КОДЫ</t>
  </si>
  <si>
    <t>Форма по ОКУД</t>
  </si>
  <si>
    <t>0503117</t>
  </si>
  <si>
    <t>на 1 марта 2021 г.</t>
  </si>
  <si>
    <t>Дата</t>
  </si>
  <si>
    <t>01.03.2021</t>
  </si>
  <si>
    <t>Наименование</t>
  </si>
  <si>
    <t xml:space="preserve">по ОКПО  </t>
  </si>
  <si>
    <t>44098922</t>
  </si>
  <si>
    <t>финансового органа:</t>
  </si>
  <si>
    <t>Управление финансов администрации города Байконур</t>
  </si>
  <si>
    <t xml:space="preserve">    Глава по БК</t>
  </si>
  <si>
    <t xml:space="preserve">Наименование публично-правового образования: </t>
  </si>
  <si>
    <t>Внебюджетные фонды</t>
  </si>
  <si>
    <t>по ОКТМО</t>
  </si>
  <si>
    <t>55000000</t>
  </si>
  <si>
    <t>Периодичность: месячная, квартальная, годовая</t>
  </si>
  <si>
    <t>Единица измерения: руб.</t>
  </si>
  <si>
    <t xml:space="preserve">по ОКЕИ  </t>
  </si>
  <si>
    <t>1. ДОХОДЫ БЮДЖЕТА</t>
  </si>
  <si>
    <t>Наименование показателя</t>
  </si>
  <si>
    <t>Код строки</t>
  </si>
  <si>
    <t>Код дохода по бюджетной классификации</t>
  </si>
  <si>
    <t>Утверждённые бюджетные 
назначения</t>
  </si>
  <si>
    <t>Исполнено</t>
  </si>
  <si>
    <t>Неисполненные назначения</t>
  </si>
  <si>
    <t>Доходы бюджета - всего
в том числе:</t>
  </si>
  <si>
    <t>010</t>
  </si>
  <si>
    <t>x</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</si>
  <si>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</si>
  <si>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00010101012020000110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</si>
  <si>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</si>
  <si>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</si>
  <si>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</si>
  <si>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</si>
  <si>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</si>
  <si>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00010102030010000110</t>
  </si>
  <si>
    <t>Налог на добавленную стоимость на товары (работы, услуги), реализуемые на территории Российской Федерации</t>
  </si>
  <si>
    <t>00010301000010000110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</si>
  <si>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</si>
  <si>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00010302143010000110</t>
  </si>
  <si>
    <t>Налог на добавленную стоимость на товары, ввозимые на территорию Российской Федерации</t>
  </si>
  <si>
    <t>00010401000010000110</t>
  </si>
  <si>
    <t>Акцизы по подакцизным товарам (продукции), ввозимым на территорию Российской Федерации</t>
  </si>
  <si>
    <t>00010402000010000110</t>
  </si>
  <si>
    <t>Акцизы на автомобильный бензин, ввозимый на территорию Российской Федерации</t>
  </si>
  <si>
    <t>00010402040010000110</t>
  </si>
  <si>
    <t>Акцизы на пиво, ввозимое на территорию Российской Федерации</t>
  </si>
  <si>
    <t>00010402100010000110</t>
  </si>
  <si>
    <t>Налог, взимаемый с налогоплательщиков, выбравших  в качестве объекта налогобложения доходы</t>
  </si>
  <si>
    <t>00010501011010000110</t>
  </si>
  <si>
    <t>Налог, взимаемый с налогоплательщиков, выбравших в качестве объекта налогобложения доходы, уменьшенные на величину расходов</t>
  </si>
  <si>
    <t>00010501021010000110</t>
  </si>
  <si>
    <t>Единый налог на вменённый доход для отдельных видов деятельности</t>
  </si>
  <si>
    <t>00010502010020000110</t>
  </si>
  <si>
    <t>Налог, взимаемый в связи с применением патентной системы налогообложения, зачисляемый в бюджеты городских округов</t>
  </si>
  <si>
    <t>00010504010020000110</t>
  </si>
  <si>
    <t>Налог, взимаемый в связи с применением патентной системы налогообложения, зачисляемый в бюджеты городских округов с внутригородским делением</t>
  </si>
  <si>
    <t>00010504040020000110</t>
  </si>
  <si>
    <t>Налог на имущество организаций по имуществу, не входящему в Единую систему газоснабжения</t>
  </si>
  <si>
    <t>00010602010020000110</t>
  </si>
  <si>
    <t>Транспортный налог с организаций</t>
  </si>
  <si>
    <t>00010604011020000110</t>
  </si>
  <si>
    <t>Транспортный налог с физических лиц</t>
  </si>
  <si>
    <t>00010604012020000110</t>
  </si>
  <si>
    <t>Налог на игорный бизнес</t>
  </si>
  <si>
    <t>00010605000020000110</t>
  </si>
  <si>
    <t>Единый налоговый платеж физического лица</t>
  </si>
  <si>
    <t>00010607000010000110</t>
  </si>
  <si>
    <t>Государственная пошлина по делам, рассматриваемым в арбитражных судах</t>
  </si>
  <si>
    <t>00010801000010000110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</si>
  <si>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</si>
  <si>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00010803010010000110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</si>
  <si>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</si>
  <si>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00010805000010000110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</si>
  <si>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</si>
  <si>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00010806000010000110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</si>
  <si>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</si>
  <si>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</si>
  <si>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</si>
  <si>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00010807082010000110</t>
  </si>
  <si>
    <t>Государственная пошлина за выдачу и обмен паспорта гражданина Российской Федерации</t>
  </si>
  <si>
    <t>00010807100010000110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</si>
  <si>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</si>
  <si>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00010807140010000110</t>
  </si>
  <si>
    <t>Госпошлина за государственную регистрацию транспортных средств и иные юридически значимые действия уполномоченных федеральных госорганов, связанные с изменением и выдачей документов на транспортные средства, регистр знаков, водительских удостоверений</t>
  </si>
  <si>
    <t>00010807141010000110</t>
  </si>
  <si>
    <t>Государственная пошлина за выдачу разрешения на установку рекламной конструкции</t>
  </si>
  <si>
    <t>00010807150010000110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</si>
  <si>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</si>
  <si>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00010807172010000110</t>
  </si>
  <si>
    <t>Государственная пошлина за повторную выдачу свидетельства о постановке на учет в налоговом органе</t>
  </si>
  <si>
    <t>00010807310010000110</t>
  </si>
  <si>
    <t>Государственная пошлина за совершение уполномоченным федеральным органом исполнительной власти действий по выдаче лицензий и разрешений в сфере оборота оружия</t>
  </si>
  <si>
    <t>00010807440010000110</t>
  </si>
  <si>
    <t>Государственная пошлина за выдачу (продление срока действия) разрешения на хранение оружия, хранение и ношение оружия, хранение и использование оружия, ввоз в Российскую Федерацию оружия и патронов к нему или вывоз из Российской Федерации оружия и патронов к нему</t>
  </si>
  <si>
    <t>00010807443010000110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</si>
  <si>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</si>
  <si>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00011105024040000120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</si>
  <si>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</si>
  <si>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00011105034040000120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</si>
  <si>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</si>
  <si>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00011107012020000120</t>
  </si>
  <si>
    <t>Плата за негативное воздействие на окружающую среду</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</si>
  <si>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</si>
  <si>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00011301020010000130</t>
  </si>
  <si>
    <t>Плата за предоставление информации из реестра дисквалифицированных лиц</t>
  </si>
  <si>
    <t>00011301190010000130</t>
  </si>
  <si>
    <t>Прочие доходы от оказания платных услуг (работ) получателями бюджетов городских округов</t>
  </si>
  <si>
    <t>00011301994040000130</t>
  </si>
  <si>
    <t>Прочие доходы от компенсации затрат бюджетов городских округов</t>
  </si>
  <si>
    <t>00011302994040000130</t>
  </si>
  <si>
    <t>Исполнительский сбор</t>
  </si>
  <si>
    <t>00011501010010000140</t>
  </si>
  <si>
    <t>Платежи, взимаемые органами местного самоуправления (организациями) городских округов за выполнение определенных функций</t>
  </si>
  <si>
    <t>00011502040040000140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</si>
  <si>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</si>
  <si>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</si>
  <si>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</si>
  <si>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</si>
  <si>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</si>
  <si>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</si>
  <si>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</si>
  <si>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00011601061010000140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</si>
  <si>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</si>
  <si>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</si>
  <si>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</si>
  <si>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</si>
  <si>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</si>
  <si>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00011601071010000140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</si>
  <si>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</si>
  <si>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00011601100010000140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</si>
  <si>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</si>
  <si>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00011601110010000140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</si>
  <si>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</si>
  <si>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00011601120010000140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</si>
  <si>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</si>
  <si>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00011601121010000140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</si>
  <si>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</si>
  <si>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00011601123010000140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</si>
  <si>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</si>
  <si>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</si>
  <si>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</si>
  <si>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00011601141010000140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</si>
  <si>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</si>
  <si>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</si>
  <si>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</si>
  <si>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</si>
  <si>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00011601191010000140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</si>
  <si>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</si>
  <si>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</si>
  <si>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</si>
  <si>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00011601201010000140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</si>
  <si>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</si>
  <si>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00011601203010000140</t>
  </si>
  <si>
    <t>Штрафы, установленные Уголовным кодексом Российской Федерации</t>
  </si>
  <si>
    <t>Судебные штрафы, налагаемые судами в случаях, предусмотренных Гражданским процессуальным кодексом Российской Федерации</t>
  </si>
  <si>
    <t>00011604020010000140</t>
  </si>
  <si>
    <t>Судебные штрафы (денежные взыскания), налагаемые судами в случаях, предусмотренных Кодексом административного судопроизводства Российской Федерации</t>
  </si>
  <si>
    <t>00011604030010000140</t>
  </si>
  <si>
    <t>Штрафы за налоговые правонарушения, установленные главой 16 Налогового кодекса Российской Федерации</t>
  </si>
  <si>
    <t>00011605160010000140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</si>
  <si>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</si>
  <si>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00011607010040000140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</si>
  <si>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t>
  </si>
  <si>
    <t>00011610121010000140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</si>
  <si>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</si>
  <si>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00011610122010000140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</si>
  <si>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</si>
  <si>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</si>
  <si>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</si>
  <si>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00011610129010000140</t>
  </si>
  <si>
    <t>Невыясненные поступления, зачисляемые в федеральный бюджет</t>
  </si>
  <si>
    <t>00011701010010000180</t>
  </si>
  <si>
    <t>Прочие неналоговые доходы бюджетов городских округов</t>
  </si>
  <si>
    <t>00011705040040000180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</si>
  <si>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</si>
  <si>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00020215009020000150</t>
  </si>
  <si>
    <t>Дотации на содержание объектов инфраструктуры города Байконура, связанных с арендой космодрома Байконур</t>
  </si>
  <si>
    <t>00020215011040000150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</si>
  <si>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</si>
  <si>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00020225302020000150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</si>
  <si>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</si>
  <si>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00020235137020000150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</si>
  <si>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</si>
  <si>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00020235220020000150</t>
  </si>
  <si>
    <t>Субвенции бюджетам субъектов Российской Федерации на оплату жилищно-коммунальных услуг отдельным категориям граждан</t>
  </si>
  <si>
    <t>00020235250020000150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</si>
  <si>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</si>
  <si>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00020235260020000150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</si>
  <si>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</si>
  <si>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00020235270020000150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</si>
  <si>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</si>
  <si>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00020235290020000150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</si>
  <si>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</si>
  <si>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00020235380020000150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</si>
  <si>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</si>
  <si>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00020235460020000150</t>
  </si>
  <si>
    <t>Субвенции бюджетам на проведение Всероссийской переписи населения 2021 года</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</si>
  <si>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</si>
  <si>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00020235573020000150</t>
  </si>
  <si>
    <t>Единая субвенция бюджетам субъектов Российской Федерации и бюджету г. Байконура</t>
  </si>
  <si>
    <t>00020235900020000150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</si>
  <si>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</si>
  <si>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00020245161020000150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</si>
  <si>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</si>
  <si>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00020245216020000150</t>
  </si>
  <si>
    <t>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</si>
  <si>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00020245303020000150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</si>
  <si>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</si>
  <si>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00020249001020000150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</si>
  <si>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</si>
  <si>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</si>
  <si>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</si>
  <si>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00021935220020000150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</si>
  <si>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</si>
  <si>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00021935250020000150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</si>
  <si>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субъектов Российской Федерации</t>
  </si>
  <si>
    <t>00021935260020000150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</si>
  <si>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</si>
  <si>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00021935270020000150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</si>
  <si>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</si>
  <si>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00021935290020000150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</si>
  <si>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</si>
  <si>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00021935380020000150</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</si>
  <si>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субъектов Российской Федерации</t>
  </si>
  <si>
    <t>00021935460020000150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</si>
  <si>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</si>
  <si>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00021935573020000150</t>
  </si>
  <si>
    <t>Возврат остатков единой субвенции из бюджетов субъектов Российской Федерации</t>
  </si>
  <si>
    <t>00021935900020000150</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</si>
  <si>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</si>
  <si>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00021945161020000150</t>
  </si>
  <si>
    <t>Возврат остатков иных межбюджетных трансфертов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из бюджетов субъектов Российской Федерации</t>
  </si>
  <si>
    <t>00021945216020000150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</si>
  <si>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срока постановки на учет в налоговом органе)</t>
  </si>
  <si>
    <t>18211601151010003140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</si>
  <si>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</si>
  <si>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18211601151010005140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</si>
  <si>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</si>
  <si>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18211601151010025140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</si>
  <si>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</si>
  <si>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18211601151019002140</t>
  </si>
  <si>
    <t>Возврат остатков субсидий на осуществление ежемесячных выплат на детей в возрасте от трех до семи лет включительно</t>
  </si>
  <si>
    <t>29221925302011001150</t>
  </si>
  <si>
    <t>Возврат остатков иных межбюджетных трансфертов на 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</si>
  <si>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29221945841020000150</t>
  </si>
  <si>
    <t>Возврат остатков иных межбюджетных трансфертов на 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 из бюджетов субъектов Российской Федерации</t>
  </si>
  <si>
    <t>29221945843020000150</t>
  </si>
  <si>
    <t>Возврат остатков иных межбюджетных трансфертов в целях софинансирования расходных обязательств субъектов Российской Федерации и г. Байконура по осуществлению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 и г. Байконура, осуществлявшим конвертацию и передачу записей актов гражданского состояния в Единый государственный реестр записей актов гражданского состояния, в том числе записей актов о рождении детей в возрасте от 3 до 18 лет в целях обеспечения дополнительных мер социальной поддержки семей, имеющих детей, за счет средств резервного фонда Правительства Российской Федерации из бюджетов субъектов Российской Федерации"</t>
  </si>
  <si>
    <t>29221945879020000150</t>
  </si>
  <si>
    <t>2. РАСХОДЫ БЮДЖЕТА</t>
  </si>
  <si>
    <t xml:space="preserve">              Форма 0503117  с.2</t>
  </si>
  <si>
    <t>Код расхода
по бюджетной классификации</t>
  </si>
  <si>
    <t>Расходы бюджета - всего
    в том числе:</t>
  </si>
  <si>
    <t>200</t>
  </si>
  <si>
    <t>Фонд оплаты труда государственных (муниципальных) органов</t>
  </si>
  <si>
    <t>00001020000000000121</t>
  </si>
  <si>
    <t>Иные выплаты персоналу государственных (муниципальных) органов, за исключением фонда оплаты труда</t>
  </si>
  <si>
    <t>00001020000000000122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</si>
  <si>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</si>
  <si>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00001020000000000129</t>
  </si>
  <si>
    <t>00001040000000000121</t>
  </si>
  <si>
    <t>00001040000000000122</t>
  </si>
  <si>
    <t>00001040000000000129</t>
  </si>
  <si>
    <t>Закупка товаров, работ, услуг в сфере информационно-коммуникационных технологий</t>
  </si>
  <si>
    <t>00001040000000000242</t>
  </si>
  <si>
    <t>Прочая закупка товаров, работ и услуг</t>
  </si>
  <si>
    <t>00001040000000000244</t>
  </si>
  <si>
    <t>Закупка энергетических ресурсов</t>
  </si>
  <si>
    <t>00001040000000000247</t>
  </si>
  <si>
    <t>Пособия, компенсации и иные социальные выплаты гражданам, кроме публичных нормативных обязательств</t>
  </si>
  <si>
    <t>00001040000000000321</t>
  </si>
  <si>
    <t>Уплата прочих налогов, сборов</t>
  </si>
  <si>
    <t>00001040000000000852</t>
  </si>
  <si>
    <t>Уплата иных платежей</t>
  </si>
  <si>
    <t>00001040000000000853</t>
  </si>
  <si>
    <t>00001060000000000121</t>
  </si>
  <si>
    <t>00001060000000000122</t>
  </si>
  <si>
    <t>00001060000000000129</t>
  </si>
  <si>
    <t>00001060000000000242</t>
  </si>
  <si>
    <t>00001060000000000244</t>
  </si>
  <si>
    <t>00001060000000000852</t>
  </si>
  <si>
    <t>Резервные средства</t>
  </si>
  <si>
    <t>00001110000000000870</t>
  </si>
  <si>
    <t>Фонд оплаты труда учреждений</t>
  </si>
  <si>
    <t>00001130000000000111</t>
  </si>
  <si>
    <t>Взносы по обязательному социальному страхованию на выплаты по оплате труда работников и иные выплаты работникам учреждений</t>
  </si>
  <si>
    <t>00001130000000000119</t>
  </si>
  <si>
    <t>00001130000000000121</t>
  </si>
  <si>
    <t>00001130000000000122</t>
  </si>
  <si>
    <t>00001130000000000129</t>
  </si>
  <si>
    <t>00001130000000000242</t>
  </si>
  <si>
    <t>00001130000000000244</t>
  </si>
  <si>
    <t>00001130000000000247</t>
  </si>
  <si>
    <t>00001130000000000321</t>
  </si>
  <si>
    <t>Исполнение судебных актов Российской Федерации и мировых соглашений по возмещению причиненного вреда</t>
  </si>
  <si>
    <t>00001130000000000831</t>
  </si>
  <si>
    <t>00001130000000000852</t>
  </si>
  <si>
    <t>00001130000000000853</t>
  </si>
  <si>
    <t>00004010000000000111</t>
  </si>
  <si>
    <t>Иные выплаты персоналу учреждений, за исключением фонда оплаты труда</t>
  </si>
  <si>
    <t>00004010000000000112</t>
  </si>
  <si>
    <t>00004010000000000119</t>
  </si>
  <si>
    <t>00004010000000000242</t>
  </si>
  <si>
    <t>00004010000000000244</t>
  </si>
  <si>
    <t>00004010000000000247</t>
  </si>
  <si>
    <t>00004010000000000321</t>
  </si>
  <si>
    <t>Иные выплаты населению</t>
  </si>
  <si>
    <t>00004010000000000360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</si>
  <si>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</si>
  <si>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00004010000000000811</t>
  </si>
  <si>
    <t>00004010000000000852</t>
  </si>
  <si>
    <t>00004010000000000853</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</si>
  <si>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</si>
  <si>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00004050000000000611</t>
  </si>
  <si>
    <t>Закупка товаров, работ, услуг в целях капитального ремонта государственного (муниципального) имущества</t>
  </si>
  <si>
    <t>00004090000000000243</t>
  </si>
  <si>
    <t>00004090000000000811</t>
  </si>
  <si>
    <t>00004120000000000111</t>
  </si>
  <si>
    <t>00004120000000000112</t>
  </si>
  <si>
    <t>00004120000000000119</t>
  </si>
  <si>
    <t>00004120000000000121</t>
  </si>
  <si>
    <t>00004120000000000122</t>
  </si>
  <si>
    <t>00004120000000000129</t>
  </si>
  <si>
    <t>00004120000000000242</t>
  </si>
  <si>
    <t>00004120000000000243</t>
  </si>
  <si>
    <t>00004120000000000244</t>
  </si>
  <si>
    <t>00004120000000000247</t>
  </si>
  <si>
    <t>Публичные нормативные выплаты гражданам несоциального характера</t>
  </si>
  <si>
    <t>00004120000000000330</t>
  </si>
  <si>
    <t>00004120000000000611</t>
  </si>
  <si>
    <t>Субсидии бюджетным учреждениям на иные цели</t>
  </si>
  <si>
    <t>00004120000000000612</t>
  </si>
  <si>
    <t>00004120000000000811</t>
  </si>
  <si>
    <t>Уплата налога на имущество организаций и земельного налога</t>
  </si>
  <si>
    <t>00004120000000000851</t>
  </si>
  <si>
    <t>00004120000000000852</t>
  </si>
  <si>
    <t>00004120000000000853</t>
  </si>
  <si>
    <t>00005010000000000243</t>
  </si>
  <si>
    <t>00005010000000000811</t>
  </si>
  <si>
    <t>00005020000000000811</t>
  </si>
  <si>
    <t>00005030000000000243</t>
  </si>
  <si>
    <t>00005030000000000811</t>
  </si>
  <si>
    <t>00007010000000000111</t>
  </si>
  <si>
    <t>00007010000000000112</t>
  </si>
  <si>
    <t>00007010000000000119</t>
  </si>
  <si>
    <t>00007010000000000242</t>
  </si>
  <si>
    <t>00007010000000000244</t>
  </si>
  <si>
    <t>00007010000000000247</t>
  </si>
  <si>
    <t>00007010000000000852</t>
  </si>
  <si>
    <t>00007010000000000853</t>
  </si>
  <si>
    <t>00007020000000000111</t>
  </si>
  <si>
    <t>00007020000000000112</t>
  </si>
  <si>
    <t>00007020000000000119</t>
  </si>
  <si>
    <t>00007020000000000242</t>
  </si>
  <si>
    <t>00007020000000000243</t>
  </si>
  <si>
    <t>00007020000000000244</t>
  </si>
  <si>
    <t>00007020000000000247</t>
  </si>
  <si>
    <t>00007020000000000321</t>
  </si>
  <si>
    <t>00007020000000000611</t>
  </si>
  <si>
    <t>00007020000000000612</t>
  </si>
  <si>
    <t>00007030000000000611</t>
  </si>
  <si>
    <t>00007030000000000612</t>
  </si>
  <si>
    <t>00007040000000000611</t>
  </si>
  <si>
    <t>00007040000000000612</t>
  </si>
  <si>
    <t>00007070000000000111</t>
  </si>
  <si>
    <t>00007070000000000112</t>
  </si>
  <si>
    <t>00007070000000000119</t>
  </si>
  <si>
    <t>00007070000000000242</t>
  </si>
  <si>
    <t>00007070000000000244</t>
  </si>
  <si>
    <t>00007070000000000247</t>
  </si>
  <si>
    <t>Стипендии</t>
  </si>
  <si>
    <t>00007070000000000340</t>
  </si>
  <si>
    <t>00007070000000000611</t>
  </si>
  <si>
    <t>00007070000000000612</t>
  </si>
  <si>
    <t>00007070000000000853</t>
  </si>
  <si>
    <t>00007090000000000111</t>
  </si>
  <si>
    <t>00007090000000000112</t>
  </si>
  <si>
    <t>00007090000000000119</t>
  </si>
  <si>
    <t>00007090000000000121</t>
  </si>
  <si>
    <t>00007090000000000122</t>
  </si>
  <si>
    <t>00007090000000000129</t>
  </si>
  <si>
    <t>00007090000000000242</t>
  </si>
  <si>
    <t>00007090000000000244</t>
  </si>
  <si>
    <t>00007090000000000247</t>
  </si>
  <si>
    <t>00007090000000000612</t>
  </si>
  <si>
    <t>00007090000000000831</t>
  </si>
  <si>
    <t>00007090000000000851</t>
  </si>
  <si>
    <t>00007090000000000852</t>
  </si>
  <si>
    <t>00007090000000000853</t>
  </si>
  <si>
    <t>00008010000000000111</t>
  </si>
  <si>
    <t>00008010000000000112</t>
  </si>
  <si>
    <t>00008010000000000119</t>
  </si>
  <si>
    <t>00008010000000000242</t>
  </si>
  <si>
    <t>00008010000000000243</t>
  </si>
  <si>
    <t>00008010000000000244</t>
  </si>
  <si>
    <t>00008010000000000247</t>
  </si>
  <si>
    <t>00008010000000000611</t>
  </si>
  <si>
    <t>00008010000000000612</t>
  </si>
  <si>
    <t>00008010000000000811</t>
  </si>
  <si>
    <t>00008010000000000851</t>
  </si>
  <si>
    <t>00008010000000000853</t>
  </si>
  <si>
    <t>00008040000000000121</t>
  </si>
  <si>
    <t>00008040000000000122</t>
  </si>
  <si>
    <t>00008040000000000129</t>
  </si>
  <si>
    <t>00008040000000000242</t>
  </si>
  <si>
    <t>00008040000000000244</t>
  </si>
  <si>
    <t>00008040000000000247</t>
  </si>
  <si>
    <t>00008040000000000330</t>
  </si>
  <si>
    <t>00008040000000000852</t>
  </si>
  <si>
    <t>00008040000000000853</t>
  </si>
  <si>
    <t>00009020000000000244</t>
  </si>
  <si>
    <t>00009090000000000121</t>
  </si>
  <si>
    <t>00009090000000000129</t>
  </si>
  <si>
    <t>00009090000000000242</t>
  </si>
  <si>
    <t>00009090000000000244</t>
  </si>
  <si>
    <t>00009090000000000247</t>
  </si>
  <si>
    <t>00009090000000000611</t>
  </si>
  <si>
    <t>00009090000000000852</t>
  </si>
  <si>
    <t>00009090000000000853</t>
  </si>
  <si>
    <t>00010010000000000244</t>
  </si>
  <si>
    <t>Иные пенсии, социальные доплаты к пенсиям</t>
  </si>
  <si>
    <t>00010010000000000312</t>
  </si>
  <si>
    <t>00010020000000000611</t>
  </si>
  <si>
    <t>00010020000000000612</t>
  </si>
  <si>
    <t>00010030000000000111</t>
  </si>
  <si>
    <t>00010030000000000112</t>
  </si>
  <si>
    <t>00010030000000000119</t>
  </si>
  <si>
    <t>00010030000000000244</t>
  </si>
  <si>
    <t>Пособия, компенсации, меры социальной поддержки по публичным нормативным обязательствам</t>
  </si>
  <si>
    <t>00010030000000000313</t>
  </si>
  <si>
    <t>00010030000000000321</t>
  </si>
  <si>
    <t>Страховые взносы на обязательное медицинское страхование неработающего населения</t>
  </si>
  <si>
    <t>00010030000000000324</t>
  </si>
  <si>
    <t>00010030000000000340</t>
  </si>
  <si>
    <t>Межбюджетные трансферты бюджету Пенсионного фонда Российской Федерации</t>
  </si>
  <si>
    <t>00010030000000000570</t>
  </si>
  <si>
    <t>00010040000000000244</t>
  </si>
  <si>
    <t>00010040000000000313</t>
  </si>
  <si>
    <t>00010040000000000321</t>
  </si>
  <si>
    <t>00010060000000000121</t>
  </si>
  <si>
    <t>00010060000000000122</t>
  </si>
  <si>
    <t>00010060000000000129</t>
  </si>
  <si>
    <t>00010060000000000242</t>
  </si>
  <si>
    <t>00010060000000000244</t>
  </si>
  <si>
    <t>00010060000000000247</t>
  </si>
  <si>
    <t>Приобретение товаров, работ, услуг в пользу граждан в целях их социального обеспечения</t>
  </si>
  <si>
    <t>00010060000000000323</t>
  </si>
  <si>
    <t>00010060000000000612</t>
  </si>
  <si>
    <t>00010060000000000852</t>
  </si>
  <si>
    <t>00010060000000000853</t>
  </si>
  <si>
    <t>00011010000000000611</t>
  </si>
  <si>
    <t>00011050000000000244</t>
  </si>
  <si>
    <t>00011050000000000340</t>
  </si>
  <si>
    <t>00012010000000000612</t>
  </si>
  <si>
    <t>00012010000000000811</t>
  </si>
  <si>
    <t>00012020000000000611</t>
  </si>
  <si>
    <t>Результат исполнения бюджета (дефицит / профицит)</t>
  </si>
  <si>
    <t>450</t>
  </si>
  <si>
    <t>3. ИСТОЧНИКИ ФИНАНСИРОВАНИЯ ДЕФИЦИТА БЮДЖЕТА</t>
  </si>
  <si>
    <t xml:space="preserve">              Форма 0503117  с.3</t>
  </si>
  <si>
    <t>Код источника финансирования
дефицита бюджета по бюджетной классификации</t>
  </si>
  <si>
    <t>Источники финансирования дефицита бюджета - всего</t>
  </si>
  <si>
    <t>500</t>
  </si>
  <si>
    <t>в том числе:
    источники внутреннего финансирования бюджета
    из них:</t>
  </si>
  <si>
    <t>520</t>
  </si>
  <si>
    <t>источники внешнего финансирования бюджета
    из них:</t>
  </si>
  <si>
    <t>620</t>
  </si>
  <si>
    <t>Изменение остатков средств</t>
  </si>
  <si>
    <t>700</t>
  </si>
  <si>
    <t>увеличение остатков средств, всего</t>
  </si>
  <si>
    <t>710</t>
  </si>
  <si>
    <t>Увеличение прочих остатков денежных средств ГО</t>
  </si>
  <si>
    <t>00001050201040000510</t>
  </si>
  <si>
    <t>уменьшение остатков средств, всего</t>
  </si>
  <si>
    <t>720</t>
  </si>
  <si>
    <t>Уменьшение прочих остатков денежных средств ГО</t>
  </si>
  <si>
    <t>00001050201040000610</t>
  </si>
  <si>
    <t>х</t>
  </si>
  <si>
    <t>Н.Ю. Бубликова</t>
  </si>
  <si>
    <t>А.Г. Бобрышев</t>
  </si>
  <si>
    <t>Начальник Управления финансов 
администрации города Байконур</t>
  </si>
  <si>
    <t xml:space="preserve">Начальник отдела учета и отчетности Управления финансов администрации города Байконур            </t>
  </si>
  <si>
    <t>"_____" ________________ 2021 г.</t>
  </si>
  <si>
    <t>00011201010016000120</t>
  </si>
  <si>
    <t>00011601151010000140</t>
  </si>
  <si>
    <t>00011603116010000140</t>
  </si>
  <si>
    <t>00020235469020000150</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</si>
</sst>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5">
    <font>
      <sz val="11"/>
      <name val="Calibri"/>
      <family val="2"/>
    </font>
    <font>
      <sz val="11"/>
      <color indexed="8"/>
      <name val="Calibri"/>
      <family val="2"/>
    </font>
    <font>
      <b/>
      <sz val="8"/>
      <color indexed="8"/>
      <name val="Cambria"/>
      <family val="0"/>
    </font>
    <font>
      <sz val="8"/>
      <color indexed="8"/>
      <name val="Cambria"/>
      <family val="0"/>
    </font>
    <font>
      <sz val="6"/>
      <color indexed="8"/>
      <name val="Cambria"/>
      <family val="0"/>
    </font>
    <font>
      <sz val="11"/>
      <color indexed="8"/>
      <name val="Cambria"/>
      <family val="0"/>
    </font>
    <font>
      <b/>
      <sz val="10"/>
      <color indexed="8"/>
      <name val="Cambria"/>
      <family val="0"/>
    </font>
    <font>
      <sz val="10"/>
      <color indexed="8"/>
      <name val="Cambria"/>
      <family val="0"/>
    </font>
    <font>
      <sz val="9"/>
      <color indexed="8"/>
      <name val="Cambria"/>
      <family val="0"/>
    </font>
    <font>
      <i/>
      <sz val="9"/>
      <color indexed="8"/>
      <name val="Cambria"/>
      <family val="0"/>
    </font>
    <font>
      <sz val="7"/>
      <color indexed="8"/>
      <name val="Cambria"/>
      <family val="0"/>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8"/>
      <color rgb="FF000000"/>
      <name val="Cambria"/>
      <family val="0"/>
    </font>
    <font>
      <sz val="10"/>
      <color rgb="FF000000"/>
      <name val="Arial"/>
      <family val="0"/>
    </font>
    <font>
      <sz val="10"/>
      <color rgb="FF000000"/>
      <name val="Cambria"/>
      <family val="0"/>
    </font>
    <font>
      <b/>
      <sz val="8"/>
      <color rgb="FF000000"/>
      <name val="Cambria"/>
      <family val="0"/>
    </font>
    <font>
      <b/>
      <sz val="10"/>
      <color rgb="FF000000"/>
      <name val="Cambria"/>
      <family val="0"/>
    </font>
    <font>
      <sz val="9"/>
      <color rgb="FF000000"/>
      <name val="Cambria"/>
      <family val="0"/>
    </font>
    <font>
      <i/>
      <sz val="9"/>
      <color rgb="FF000000"/>
      <name val="Cambria"/>
      <family val="0"/>
    </font>
    <font>
      <sz val="11"/>
      <color rgb="FF000000"/>
      <name val="Cambria"/>
      <family val="0"/>
    </font>
    <font>
      <sz val="6"/>
      <color rgb="FF000000"/>
      <name val="Cambria"/>
      <family val="0"/>
    </font>
    <font>
      <sz val="7"/>
      <color rgb="FF000000"/>
      <name val="Cambria"/>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24">
    <border>
      <left/>
      <right/>
      <top/>
      <bottom/>
      <diagonal/>
    </border>
    <border>
      <left style="medium">
        <color rgb="FF000000"/>
      </left>
      <right style="medium">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bottom style="hair">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thin">
        <color rgb="FF000000"/>
      </top>
      <bottom style="thin">
        <color rgb="FF000000"/>
      </bottom>
    </border>
    <border>
      <left/>
      <right/>
      <top style="medium">
        <color rgb="FF000000"/>
      </top>
      <bottom/>
    </border>
    <border>
      <left/>
      <right/>
      <top/>
      <bottom style="thin">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0" fillId="0" borderId="0">
      <alignment/>
      <protection/>
    </xf>
    <xf numFmtId="0" fontId="0" fillId="0" borderId="0">
      <alignment/>
      <protection/>
    </xf>
    <xf numFmtId="1" fontId="30" fillId="0" borderId="1">
      <alignment horizontal="center" vertical="center" wrapText="1" shrinkToFit="1"/>
      <protection/>
    </xf>
    <xf numFmtId="0" fontId="31" fillId="0" borderId="0">
      <alignment/>
      <protection/>
    </xf>
    <xf numFmtId="0" fontId="31" fillId="0" borderId="0">
      <alignment/>
      <protection/>
    </xf>
    <xf numFmtId="0" fontId="0" fillId="0" borderId="0">
      <alignment/>
      <protection/>
    </xf>
    <xf numFmtId="0" fontId="32" fillId="20" borderId="0">
      <alignment/>
      <protection/>
    </xf>
    <xf numFmtId="0" fontId="33" fillId="0" borderId="0">
      <alignment horizontal="center" vertical="center"/>
      <protection/>
    </xf>
    <xf numFmtId="0" fontId="34" fillId="0" borderId="0">
      <alignment vertical="center"/>
      <protection/>
    </xf>
    <xf numFmtId="0" fontId="30" fillId="0" borderId="0">
      <alignment vertical="center"/>
      <protection/>
    </xf>
    <xf numFmtId="0" fontId="30" fillId="0" borderId="0">
      <alignment horizontal="left" vertical="center" wrapText="1"/>
      <protection/>
    </xf>
    <xf numFmtId="0" fontId="30" fillId="0" borderId="2">
      <alignment horizontal="center" vertical="center" wrapText="1"/>
      <protection/>
    </xf>
    <xf numFmtId="0" fontId="35" fillId="20" borderId="0">
      <alignment/>
      <protection/>
    </xf>
    <xf numFmtId="49" fontId="35" fillId="0" borderId="3">
      <alignment vertical="center" wrapText="1"/>
      <protection/>
    </xf>
    <xf numFmtId="49" fontId="36" fillId="0" borderId="4">
      <alignment horizontal="left" vertical="center" wrapText="1" indent="1"/>
      <protection/>
    </xf>
    <xf numFmtId="0" fontId="35" fillId="0" borderId="0">
      <alignment vertical="center"/>
      <protection/>
    </xf>
    <xf numFmtId="0" fontId="37" fillId="0" borderId="0">
      <alignment/>
      <protection/>
    </xf>
    <xf numFmtId="0" fontId="33" fillId="0" borderId="0">
      <alignment vertical="center"/>
      <protection/>
    </xf>
    <xf numFmtId="0" fontId="30" fillId="0" borderId="0">
      <alignment vertical="center" wrapText="1"/>
      <protection/>
    </xf>
    <xf numFmtId="0" fontId="30" fillId="0" borderId="5">
      <alignment horizontal="center" vertical="center" wrapText="1"/>
      <protection/>
    </xf>
    <xf numFmtId="1" fontId="35" fillId="0" borderId="6">
      <alignment horizontal="center" vertical="center" shrinkToFit="1"/>
      <protection/>
    </xf>
    <xf numFmtId="1" fontId="36" fillId="0" borderId="6">
      <alignment horizontal="center" vertical="center" shrinkToFit="1"/>
      <protection/>
    </xf>
    <xf numFmtId="0" fontId="35" fillId="0" borderId="7">
      <alignment vertical="center"/>
      <protection/>
    </xf>
    <xf numFmtId="0" fontId="32" fillId="20" borderId="0">
      <alignment shrinkToFit="1"/>
      <protection/>
    </xf>
    <xf numFmtId="1" fontId="35" fillId="0" borderId="2">
      <alignment horizontal="center" vertical="center" shrinkToFit="1"/>
      <protection/>
    </xf>
    <xf numFmtId="1" fontId="36" fillId="0" borderId="2">
      <alignment horizontal="center" vertical="center" shrinkToFit="1"/>
      <protection/>
    </xf>
    <xf numFmtId="49" fontId="30" fillId="0" borderId="0">
      <alignment vertical="center" wrapText="1"/>
      <protection/>
    </xf>
    <xf numFmtId="0" fontId="34" fillId="0" borderId="0">
      <alignment horizontal="center" vertical="center"/>
      <protection/>
    </xf>
    <xf numFmtId="0" fontId="32" fillId="0" borderId="0">
      <alignment horizontal="center" vertical="center"/>
      <protection/>
    </xf>
    <xf numFmtId="0" fontId="30" fillId="0" borderId="8">
      <alignment horizontal="left" vertical="center" wrapText="1"/>
      <protection/>
    </xf>
    <xf numFmtId="4" fontId="35" fillId="0" borderId="2">
      <alignment horizontal="right" vertical="center" shrinkToFit="1"/>
      <protection/>
    </xf>
    <xf numFmtId="4" fontId="36" fillId="0" borderId="2">
      <alignment horizontal="right" vertical="center" shrinkToFit="1"/>
      <protection/>
    </xf>
    <xf numFmtId="0" fontId="38" fillId="0" borderId="0">
      <alignment horizontal="center" vertical="center" wrapText="1"/>
      <protection/>
    </xf>
    <xf numFmtId="0" fontId="30" fillId="0" borderId="0">
      <alignment horizontal="right" vertical="center"/>
      <protection/>
    </xf>
    <xf numFmtId="0" fontId="30" fillId="0" borderId="5">
      <alignment horizontal="center" vertical="center"/>
      <protection/>
    </xf>
    <xf numFmtId="49" fontId="30" fillId="0" borderId="9">
      <alignment horizontal="center" vertical="center" shrinkToFit="1"/>
      <protection/>
    </xf>
    <xf numFmtId="0" fontId="30" fillId="0" borderId="1">
      <alignment horizontal="center" vertical="center"/>
      <protection/>
    </xf>
    <xf numFmtId="1" fontId="30" fillId="0" borderId="1">
      <alignment horizontal="center" vertical="center"/>
      <protection/>
    </xf>
    <xf numFmtId="1" fontId="30" fillId="0" borderId="1">
      <alignment horizontal="center" vertical="center" shrinkToFit="1"/>
      <protection/>
    </xf>
    <xf numFmtId="1" fontId="30" fillId="0" borderId="10">
      <alignment horizontal="center" vertical="center" shrinkToFit="1"/>
      <protection/>
    </xf>
    <xf numFmtId="49" fontId="30" fillId="0" borderId="1">
      <alignment horizontal="center" vertical="center"/>
      <protection/>
    </xf>
    <xf numFmtId="0" fontId="30" fillId="0" borderId="11">
      <alignment horizontal="center" vertical="center"/>
      <protection/>
    </xf>
    <xf numFmtId="0" fontId="33" fillId="0" borderId="0">
      <alignment horizontal="center" vertical="center" wrapText="1"/>
      <protection/>
    </xf>
    <xf numFmtId="4" fontId="35" fillId="0" borderId="12">
      <alignment horizontal="right" vertical="center" shrinkToFit="1"/>
      <protection/>
    </xf>
    <xf numFmtId="4" fontId="36" fillId="0" borderId="12">
      <alignment horizontal="right" vertical="center" shrinkToFit="1"/>
      <protection/>
    </xf>
    <xf numFmtId="0" fontId="35" fillId="0" borderId="0">
      <alignment horizontal="left" vertical="center" wrapText="1"/>
      <protection/>
    </xf>
    <xf numFmtId="0" fontId="37" fillId="0" borderId="0">
      <alignment vertical="center"/>
      <protection/>
    </xf>
    <xf numFmtId="0" fontId="33" fillId="0" borderId="0">
      <alignment vertical="center" wrapText="1"/>
      <protection/>
    </xf>
    <xf numFmtId="0" fontId="30" fillId="0" borderId="0">
      <alignment horizontal="center" vertical="center" wrapText="1"/>
      <protection/>
    </xf>
    <xf numFmtId="0" fontId="30" fillId="0" borderId="0">
      <alignment horizontal="center" vertical="center"/>
      <protection/>
    </xf>
    <xf numFmtId="4" fontId="35" fillId="0" borderId="0">
      <alignment horizontal="right" vertical="center" shrinkToFit="1"/>
      <protection/>
    </xf>
    <xf numFmtId="4" fontId="36" fillId="0" borderId="0">
      <alignment horizontal="right" vertical="center" shrinkToFit="1"/>
      <protection/>
    </xf>
    <xf numFmtId="0" fontId="35" fillId="0" borderId="0">
      <alignment vertical="center" wrapText="1"/>
      <protection/>
    </xf>
    <xf numFmtId="0" fontId="30" fillId="0" borderId="8">
      <alignment vertical="center"/>
      <protection/>
    </xf>
    <xf numFmtId="0" fontId="30" fillId="0" borderId="13">
      <alignment horizontal="center" vertical="center" wrapText="1"/>
      <protection/>
    </xf>
    <xf numFmtId="0" fontId="30" fillId="0" borderId="14">
      <alignment horizontal="center" vertical="center" wrapText="1"/>
      <protection/>
    </xf>
    <xf numFmtId="0" fontId="39" fillId="0" borderId="0">
      <alignment horizontal="right" vertical="center"/>
      <protection/>
    </xf>
    <xf numFmtId="0" fontId="35" fillId="20" borderId="0">
      <alignment shrinkToFit="1"/>
      <protection/>
    </xf>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40" fillId="27" borderId="15" applyNumberFormat="0" applyAlignment="0" applyProtection="0"/>
    <xf numFmtId="0" fontId="41" fillId="28" borderId="16" applyNumberFormat="0" applyAlignment="0" applyProtection="0"/>
    <xf numFmtId="0" fontId="42" fillId="28" borderId="15"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17" applyNumberFormat="0" applyFill="0" applyAlignment="0" applyProtection="0"/>
    <xf numFmtId="0" fontId="44" fillId="0" borderId="18" applyNumberFormat="0" applyFill="0" applyAlignment="0" applyProtection="0"/>
    <xf numFmtId="0" fontId="45" fillId="0" borderId="19" applyNumberFormat="0" applyFill="0" applyAlignment="0" applyProtection="0"/>
    <xf numFmtId="0" fontId="45" fillId="0" borderId="0" applyNumberFormat="0" applyFill="0" applyBorder="0" applyAlignment="0" applyProtection="0"/>
    <xf numFmtId="0" fontId="46" fillId="0" borderId="20" applyNumberFormat="0" applyFill="0" applyAlignment="0" applyProtection="0"/>
    <xf numFmtId="0" fontId="47" fillId="29" borderId="21" applyNumberFormat="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31" borderId="0" applyNumberFormat="0" applyBorder="0" applyAlignment="0" applyProtection="0"/>
    <xf numFmtId="0" fontId="51" fillId="0" borderId="0" applyNumberFormat="0" applyFill="0" applyBorder="0" applyAlignment="0" applyProtection="0"/>
    <xf numFmtId="0" fontId="0" fillId="32" borderId="22" applyNumberFormat="0" applyFont="0" applyAlignment="0" applyProtection="0"/>
    <xf numFmtId="9" fontId="0" fillId="0" borderId="0" applyFont="0" applyFill="0" applyBorder="0" applyAlignment="0" applyProtection="0"/>
    <xf numFmtId="0" fontId="52" fillId="0" borderId="23"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3" borderId="0" applyNumberFormat="0" applyBorder="0" applyAlignment="0" applyProtection="0"/>
  </cellStyleXfs>
  <cellXfs count="72">
    <xf numFmtId="0" fontId="0" fillId="0" borderId="0" xfId="0" applyFont="1" applyAlignment="1">
      <alignment/>
    </xf>
    <xf numFmtId="0" fontId="0" fillId="0" borderId="0" xfId="0" applyAlignment="1" applyProtection="1">
      <alignment/>
      <protection locked="0"/>
    </xf>
    <xf numFmtId="0" fontId="33" fillId="0" borderId="0" xfId="40" applyNumberFormat="1" applyProtection="1">
      <alignment horizontal="center" vertical="center"/>
      <protection/>
    </xf>
    <xf numFmtId="0" fontId="33" fillId="0" borderId="0" xfId="50" applyNumberFormat="1" applyProtection="1">
      <alignment vertical="center"/>
      <protection/>
    </xf>
    <xf numFmtId="0" fontId="30" fillId="0" borderId="0" xfId="51" applyNumberFormat="1" applyProtection="1">
      <alignment vertical="center" wrapText="1"/>
      <protection/>
    </xf>
    <xf numFmtId="49" fontId="30" fillId="0" borderId="0" xfId="59" applyNumberFormat="1" applyProtection="1">
      <alignment vertical="center" wrapText="1"/>
      <protection/>
    </xf>
    <xf numFmtId="0" fontId="38" fillId="0" borderId="0" xfId="65" applyNumberFormat="1" applyProtection="1">
      <alignment horizontal="center" vertical="center" wrapText="1"/>
      <protection/>
    </xf>
    <xf numFmtId="0" fontId="30" fillId="0" borderId="0" xfId="66" applyNumberFormat="1" applyProtection="1">
      <alignment horizontal="right" vertical="center"/>
      <protection/>
    </xf>
    <xf numFmtId="0" fontId="37" fillId="0" borderId="0" xfId="79" applyNumberFormat="1" applyProtection="1">
      <alignment vertical="center"/>
      <protection/>
    </xf>
    <xf numFmtId="0" fontId="30" fillId="0" borderId="0" xfId="42" applyNumberFormat="1" applyProtection="1">
      <alignment vertical="center"/>
      <protection/>
    </xf>
    <xf numFmtId="0" fontId="30" fillId="0" borderId="5" xfId="67" applyNumberFormat="1" applyProtection="1">
      <alignment horizontal="center" vertical="center"/>
      <protection/>
    </xf>
    <xf numFmtId="0" fontId="34" fillId="0" borderId="0" xfId="41" applyNumberFormat="1" applyProtection="1">
      <alignment vertical="center"/>
      <protection/>
    </xf>
    <xf numFmtId="49" fontId="30" fillId="0" borderId="9" xfId="68" applyNumberFormat="1" applyProtection="1">
      <alignment horizontal="center" vertical="center" shrinkToFit="1"/>
      <protection/>
    </xf>
    <xf numFmtId="0" fontId="30" fillId="0" borderId="1" xfId="69" applyNumberFormat="1" applyProtection="1">
      <alignment horizontal="center" vertical="center"/>
      <protection/>
    </xf>
    <xf numFmtId="1" fontId="30" fillId="0" borderId="1" xfId="70" applyNumberFormat="1" applyProtection="1">
      <alignment horizontal="center" vertical="center"/>
      <protection/>
    </xf>
    <xf numFmtId="0" fontId="30" fillId="0" borderId="0" xfId="43" applyNumberFormat="1" applyProtection="1">
      <alignment horizontal="left" vertical="center" wrapText="1"/>
      <protection/>
    </xf>
    <xf numFmtId="1" fontId="30" fillId="0" borderId="1" xfId="35" applyNumberFormat="1" applyProtection="1">
      <alignment horizontal="center" vertical="center" wrapText="1" shrinkToFit="1"/>
      <protection/>
    </xf>
    <xf numFmtId="1" fontId="30" fillId="0" borderId="10" xfId="72" applyNumberFormat="1" applyProtection="1">
      <alignment horizontal="center" vertical="center" shrinkToFit="1"/>
      <protection/>
    </xf>
    <xf numFmtId="49" fontId="30" fillId="0" borderId="1" xfId="73" applyNumberFormat="1" applyProtection="1">
      <alignment horizontal="center" vertical="center"/>
      <protection/>
    </xf>
    <xf numFmtId="0" fontId="30" fillId="0" borderId="11" xfId="74" applyNumberFormat="1" applyProtection="1">
      <alignment horizontal="center" vertical="center"/>
      <protection/>
    </xf>
    <xf numFmtId="0" fontId="33" fillId="0" borderId="0" xfId="80" applyNumberFormat="1" applyProtection="1">
      <alignment vertical="center" wrapText="1"/>
      <protection/>
    </xf>
    <xf numFmtId="0" fontId="30" fillId="0" borderId="2" xfId="44" applyNumberFormat="1" applyProtection="1">
      <alignment horizontal="center" vertical="center" wrapText="1"/>
      <protection/>
    </xf>
    <xf numFmtId="0" fontId="30" fillId="0" borderId="0" xfId="81" applyNumberFormat="1" applyProtection="1">
      <alignment horizontal="center" vertical="center" wrapText="1"/>
      <protection/>
    </xf>
    <xf numFmtId="0" fontId="30" fillId="0" borderId="5" xfId="52" applyNumberFormat="1" applyProtection="1">
      <alignment horizontal="center" vertical="center" wrapText="1"/>
      <protection/>
    </xf>
    <xf numFmtId="0" fontId="30" fillId="0" borderId="0" xfId="82" applyNumberFormat="1" applyProtection="1">
      <alignment horizontal="center" vertical="center"/>
      <protection/>
    </xf>
    <xf numFmtId="49" fontId="35" fillId="0" borderId="3" xfId="46" applyNumberFormat="1" applyProtection="1">
      <alignment vertical="center" wrapText="1"/>
      <protection/>
    </xf>
    <xf numFmtId="1" fontId="35" fillId="0" borderId="6" xfId="53" applyNumberFormat="1" applyProtection="1">
      <alignment horizontal="center" vertical="center" shrinkToFit="1"/>
      <protection/>
    </xf>
    <xf numFmtId="1" fontId="35" fillId="0" borderId="2" xfId="57" applyNumberFormat="1" applyProtection="1">
      <alignment horizontal="center" vertical="center" shrinkToFit="1"/>
      <protection/>
    </xf>
    <xf numFmtId="4" fontId="35" fillId="0" borderId="2" xfId="63" applyNumberFormat="1" applyProtection="1">
      <alignment horizontal="right" vertical="center" shrinkToFit="1"/>
      <protection/>
    </xf>
    <xf numFmtId="4" fontId="35" fillId="0" borderId="12" xfId="76" applyNumberFormat="1" applyProtection="1">
      <alignment horizontal="right" vertical="center" shrinkToFit="1"/>
      <protection/>
    </xf>
    <xf numFmtId="4" fontId="35" fillId="0" borderId="0" xfId="83" applyNumberFormat="1" applyProtection="1">
      <alignment horizontal="right" vertical="center" shrinkToFit="1"/>
      <protection/>
    </xf>
    <xf numFmtId="49" fontId="36" fillId="0" borderId="4" xfId="47" applyNumberFormat="1" applyProtection="1">
      <alignment horizontal="left" vertical="center" wrapText="1" indent="1"/>
      <protection/>
    </xf>
    <xf numFmtId="1" fontId="36" fillId="0" borderId="6" xfId="54" applyNumberFormat="1" applyProtection="1">
      <alignment horizontal="center" vertical="center" shrinkToFit="1"/>
      <protection/>
    </xf>
    <xf numFmtId="1" fontId="36" fillId="0" borderId="2" xfId="58" applyNumberFormat="1" applyProtection="1">
      <alignment horizontal="center" vertical="center" shrinkToFit="1"/>
      <protection/>
    </xf>
    <xf numFmtId="4" fontId="36" fillId="0" borderId="2" xfId="64" applyNumberFormat="1" applyProtection="1">
      <alignment horizontal="right" vertical="center" shrinkToFit="1"/>
      <protection/>
    </xf>
    <xf numFmtId="4" fontId="36" fillId="0" borderId="12" xfId="77" applyNumberFormat="1" applyProtection="1">
      <alignment horizontal="right" vertical="center" shrinkToFit="1"/>
      <protection/>
    </xf>
    <xf numFmtId="4" fontId="36" fillId="0" borderId="0" xfId="84" applyNumberFormat="1" applyProtection="1">
      <alignment horizontal="right" vertical="center" shrinkToFit="1"/>
      <protection/>
    </xf>
    <xf numFmtId="0" fontId="35" fillId="0" borderId="0" xfId="48" applyNumberFormat="1" applyProtection="1">
      <alignment vertical="center"/>
      <protection/>
    </xf>
    <xf numFmtId="0" fontId="35" fillId="0" borderId="7" xfId="55" applyNumberFormat="1" applyProtection="1">
      <alignment vertical="center"/>
      <protection/>
    </xf>
    <xf numFmtId="0" fontId="30" fillId="0" borderId="8" xfId="86" applyNumberFormat="1" applyProtection="1">
      <alignment vertical="center"/>
      <protection/>
    </xf>
    <xf numFmtId="0" fontId="39" fillId="0" borderId="0" xfId="89" applyNumberFormat="1" applyProtection="1">
      <alignment horizontal="right" vertical="center"/>
      <protection/>
    </xf>
    <xf numFmtId="0" fontId="35" fillId="0" borderId="3" xfId="46" applyNumberFormat="1" applyProtection="1">
      <alignment vertical="center" wrapText="1"/>
      <protection/>
    </xf>
    <xf numFmtId="0" fontId="36" fillId="0" borderId="4" xfId="47" applyNumberFormat="1" applyProtection="1">
      <alignment horizontal="left" vertical="center" wrapText="1" indent="1"/>
      <protection/>
    </xf>
    <xf numFmtId="0" fontId="37" fillId="0" borderId="0" xfId="78" applyNumberFormat="1" applyFont="1" applyAlignment="1" applyProtection="1">
      <alignment wrapText="1"/>
      <protection/>
    </xf>
    <xf numFmtId="0" fontId="37" fillId="0" borderId="0" xfId="78" applyFont="1" applyAlignment="1">
      <alignment wrapText="1"/>
      <protection/>
    </xf>
    <xf numFmtId="0" fontId="0" fillId="0" borderId="0" xfId="0" applyFont="1" applyBorder="1" applyAlignment="1" applyProtection="1">
      <alignment/>
      <protection locked="0"/>
    </xf>
    <xf numFmtId="0" fontId="37" fillId="0" borderId="0" xfId="78" applyFont="1" applyAlignment="1">
      <alignment horizontal="left" wrapText="1"/>
      <protection/>
    </xf>
    <xf numFmtId="0" fontId="37" fillId="0" borderId="0" xfId="85" applyNumberFormat="1" applyFont="1" applyAlignment="1" applyProtection="1">
      <alignment wrapText="1"/>
      <protection/>
    </xf>
    <xf numFmtId="0" fontId="0" fillId="0" borderId="0" xfId="0" applyFont="1" applyBorder="1" applyAlignment="1" applyProtection="1">
      <alignment/>
      <protection locked="0"/>
    </xf>
    <xf numFmtId="0" fontId="37" fillId="0" borderId="0" xfId="78" applyNumberFormat="1" applyFont="1" applyAlignment="1" applyProtection="1">
      <alignment horizontal="left" wrapText="1"/>
      <protection/>
    </xf>
    <xf numFmtId="0" fontId="0" fillId="0" borderId="0" xfId="0" applyBorder="1" applyAlignment="1" applyProtection="1">
      <alignment/>
      <protection locked="0"/>
    </xf>
    <xf numFmtId="4" fontId="34" fillId="34" borderId="2" xfId="63" applyNumberFormat="1" applyFont="1" applyFill="1" applyAlignment="1" applyProtection="1">
      <alignment horizontal="center" vertical="center" shrinkToFit="1"/>
      <protection/>
    </xf>
    <xf numFmtId="49" fontId="36" fillId="0" borderId="2" xfId="58" applyNumberFormat="1" applyProtection="1">
      <alignment horizontal="center" vertical="center" shrinkToFit="1"/>
      <protection/>
    </xf>
    <xf numFmtId="49" fontId="36" fillId="0" borderId="2" xfId="58" applyNumberFormat="1" applyFont="1" applyProtection="1">
      <alignment horizontal="center" vertical="center" shrinkToFit="1"/>
      <protection/>
    </xf>
    <xf numFmtId="0" fontId="36" fillId="0" borderId="4" xfId="47" applyNumberFormat="1" applyFont="1" applyProtection="1">
      <alignment horizontal="left" vertical="center" wrapText="1" indent="1"/>
      <protection/>
    </xf>
    <xf numFmtId="4" fontId="36" fillId="0" borderId="2" xfId="64" applyNumberFormat="1" applyFill="1" applyProtection="1">
      <alignment horizontal="right" vertical="center" shrinkToFit="1"/>
      <protection/>
    </xf>
    <xf numFmtId="0" fontId="34" fillId="0" borderId="0" xfId="60" applyNumberFormat="1" applyProtection="1">
      <alignment horizontal="center" vertical="center"/>
      <protection/>
    </xf>
    <xf numFmtId="0" fontId="34" fillId="0" borderId="0" xfId="60">
      <alignment horizontal="center" vertical="center"/>
      <protection/>
    </xf>
    <xf numFmtId="0" fontId="32" fillId="0" borderId="0" xfId="61" applyNumberFormat="1" applyProtection="1">
      <alignment horizontal="center" vertical="center"/>
      <protection/>
    </xf>
    <xf numFmtId="0" fontId="32" fillId="0" borderId="0" xfId="61">
      <alignment horizontal="center" vertical="center"/>
      <protection/>
    </xf>
    <xf numFmtId="0" fontId="30" fillId="0" borderId="8" xfId="62" applyNumberFormat="1" applyProtection="1">
      <alignment horizontal="left" vertical="center" wrapText="1"/>
      <protection/>
    </xf>
    <xf numFmtId="0" fontId="30" fillId="0" borderId="8" xfId="62">
      <alignment horizontal="left" vertical="center" wrapText="1"/>
      <protection/>
    </xf>
    <xf numFmtId="0" fontId="33" fillId="0" borderId="0" xfId="75" applyNumberFormat="1" applyProtection="1">
      <alignment horizontal="center" vertical="center" wrapText="1"/>
      <protection/>
    </xf>
    <xf numFmtId="0" fontId="33" fillId="0" borderId="0" xfId="75">
      <alignment horizontal="center" vertical="center" wrapText="1"/>
      <protection/>
    </xf>
    <xf numFmtId="0" fontId="30" fillId="0" borderId="2" xfId="44" applyNumberFormat="1" applyProtection="1">
      <alignment horizontal="center" vertical="center" wrapText="1"/>
      <protection/>
    </xf>
    <xf numFmtId="0" fontId="30" fillId="0" borderId="2" xfId="44">
      <alignment horizontal="center" vertical="center" wrapText="1"/>
      <protection/>
    </xf>
    <xf numFmtId="0" fontId="30" fillId="0" borderId="0" xfId="81" applyNumberFormat="1" applyProtection="1">
      <alignment horizontal="center" vertical="center" wrapText="1"/>
      <protection/>
    </xf>
    <xf numFmtId="0" fontId="30" fillId="0" borderId="0" xfId="81">
      <alignment horizontal="center" vertical="center" wrapText="1"/>
      <protection/>
    </xf>
    <xf numFmtId="0" fontId="30" fillId="0" borderId="13" xfId="87" applyNumberFormat="1" applyProtection="1">
      <alignment horizontal="center" vertical="center" wrapText="1"/>
      <protection/>
    </xf>
    <xf numFmtId="0" fontId="30" fillId="0" borderId="13" xfId="87">
      <alignment horizontal="center" vertical="center" wrapText="1"/>
      <protection/>
    </xf>
    <xf numFmtId="0" fontId="30" fillId="0" borderId="14" xfId="88" applyNumberFormat="1" applyProtection="1">
      <alignment horizontal="center" vertical="center" wrapText="1"/>
      <protection/>
    </xf>
    <xf numFmtId="0" fontId="30" fillId="0" borderId="14" xfId="88">
      <alignment horizontal="center" vertical="center" wrapText="1"/>
      <protection/>
    </xf>
  </cellXfs>
  <cellStyles count="10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57" xfId="35"/>
    <cellStyle name="style0" xfId="36"/>
    <cellStyle name="td" xfId="37"/>
    <cellStyle name="tr" xfId="38"/>
    <cellStyle name="xl21" xfId="39"/>
    <cellStyle name="xl22" xfId="40"/>
    <cellStyle name="xl23" xfId="41"/>
    <cellStyle name="xl24" xfId="42"/>
    <cellStyle name="xl25" xfId="43"/>
    <cellStyle name="xl26" xfId="44"/>
    <cellStyle name="xl27" xfId="45"/>
    <cellStyle name="xl28" xfId="46"/>
    <cellStyle name="xl29" xfId="47"/>
    <cellStyle name="xl30" xfId="48"/>
    <cellStyle name="xl31" xfId="49"/>
    <cellStyle name="xl32" xfId="50"/>
    <cellStyle name="xl33" xfId="51"/>
    <cellStyle name="xl34" xfId="52"/>
    <cellStyle name="xl35" xfId="53"/>
    <cellStyle name="xl36" xfId="54"/>
    <cellStyle name="xl37" xfId="55"/>
    <cellStyle name="xl38" xfId="56"/>
    <cellStyle name="xl39" xfId="57"/>
    <cellStyle name="xl40" xfId="58"/>
    <cellStyle name="xl41" xfId="59"/>
    <cellStyle name="xl42" xfId="60"/>
    <cellStyle name="xl43" xfId="61"/>
    <cellStyle name="xl44" xfId="62"/>
    <cellStyle name="xl45" xfId="63"/>
    <cellStyle name="xl46" xfId="64"/>
    <cellStyle name="xl47" xfId="65"/>
    <cellStyle name="xl48" xfId="66"/>
    <cellStyle name="xl49" xfId="67"/>
    <cellStyle name="xl50" xfId="68"/>
    <cellStyle name="xl51" xfId="69"/>
    <cellStyle name="xl52" xfId="70"/>
    <cellStyle name="xl53" xfId="71"/>
    <cellStyle name="xl54" xfId="72"/>
    <cellStyle name="xl55" xfId="73"/>
    <cellStyle name="xl56" xfId="74"/>
    <cellStyle name="xl57" xfId="75"/>
    <cellStyle name="xl58" xfId="76"/>
    <cellStyle name="xl59" xfId="77"/>
    <cellStyle name="xl60" xfId="78"/>
    <cellStyle name="xl61" xfId="79"/>
    <cellStyle name="xl62" xfId="80"/>
    <cellStyle name="xl63" xfId="81"/>
    <cellStyle name="xl64" xfId="82"/>
    <cellStyle name="xl65" xfId="83"/>
    <cellStyle name="xl66" xfId="84"/>
    <cellStyle name="xl67" xfId="85"/>
    <cellStyle name="xl68" xfId="86"/>
    <cellStyle name="xl69" xfId="87"/>
    <cellStyle name="xl70" xfId="88"/>
    <cellStyle name="xl71" xfId="89"/>
    <cellStyle name="xl72" xfId="90"/>
    <cellStyle name="Акцент1" xfId="91"/>
    <cellStyle name="Акцент2" xfId="92"/>
    <cellStyle name="Акцент3" xfId="93"/>
    <cellStyle name="Акцент4" xfId="94"/>
    <cellStyle name="Акцент5" xfId="95"/>
    <cellStyle name="Акцент6" xfId="96"/>
    <cellStyle name="Ввод " xfId="97"/>
    <cellStyle name="Вывод" xfId="98"/>
    <cellStyle name="Вычисление" xfId="99"/>
    <cellStyle name="Currency" xfId="100"/>
    <cellStyle name="Currency [0]" xfId="101"/>
    <cellStyle name="Заголовок 1" xfId="102"/>
    <cellStyle name="Заголовок 2" xfId="103"/>
    <cellStyle name="Заголовок 3" xfId="104"/>
    <cellStyle name="Заголовок 4" xfId="105"/>
    <cellStyle name="Итог" xfId="106"/>
    <cellStyle name="Контрольная ячейка" xfId="107"/>
    <cellStyle name="Название" xfId="108"/>
    <cellStyle name="Нейтральный" xfId="109"/>
    <cellStyle name="Плохой" xfId="110"/>
    <cellStyle name="Пояснение" xfId="111"/>
    <cellStyle name="Примечание" xfId="112"/>
    <cellStyle name="Percent" xfId="113"/>
    <cellStyle name="Связанная ячейка" xfId="114"/>
    <cellStyle name="Текст предупреждения" xfId="115"/>
    <cellStyle name="Comma" xfId="116"/>
    <cellStyle name="Comma [0]" xfId="117"/>
    <cellStyle name="Хороший" xfId="118"/>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129"/>
  <sheetViews>
    <sheetView showGridLines="0" tabSelected="1" zoomScale="90" zoomScaleNormal="90" zoomScaleSheetLayoutView="100" zoomScalePageLayoutView="0" workbookViewId="0" topLeftCell="A1">
      <selection activeCell="A1" sqref="A1"/>
    </sheetView>
  </sheetViews>
  <sheetFormatPr defaultColWidth="9.140625" defaultRowHeight="15"/>
  <cols>
    <col min="1" max="1" width="50.7109375" style="1" customWidth="1"/>
    <col min="2" max="2" width="7.7109375" style="1" customWidth="1"/>
    <col min="3" max="3" width="22.7109375" style="1" customWidth="1"/>
    <col min="4" max="4" width="20.00390625" style="1" customWidth="1"/>
    <col min="5" max="7" width="20.7109375" style="1" customWidth="1"/>
    <col min="8" max="16384" width="9.140625" style="1" customWidth="1"/>
  </cols>
  <sheetData>
    <row r="1" spans="1:7" ht="19.5" customHeight="1">
      <c r="A1" s="2"/>
      <c r="B1" s="3"/>
      <c r="C1" s="4"/>
      <c r="D1" s="5"/>
      <c r="E1" s="6"/>
      <c r="F1" s="7"/>
      <c r="G1" s="8"/>
    </row>
    <row r="2" spans="1:7" ht="15.75" customHeight="1">
      <c r="A2" s="56" t="s">
        <v>0</v>
      </c>
      <c r="B2" s="57"/>
      <c r="C2" s="57"/>
      <c r="D2" s="57"/>
      <c r="E2" s="9"/>
      <c r="F2" s="10" t="s">
        <v>1</v>
      </c>
      <c r="G2" s="11"/>
    </row>
    <row r="3" spans="1:7" ht="15" customHeight="1">
      <c r="A3" s="11"/>
      <c r="B3" s="11"/>
      <c r="C3" s="11"/>
      <c r="D3" s="11"/>
      <c r="E3" s="7" t="s">
        <v>2</v>
      </c>
      <c r="F3" s="12" t="s">
        <v>3</v>
      </c>
      <c r="G3" s="11"/>
    </row>
    <row r="4" spans="1:7" ht="15" customHeight="1">
      <c r="A4" s="58" t="s">
        <v>4</v>
      </c>
      <c r="B4" s="59"/>
      <c r="C4" s="59"/>
      <c r="D4" s="59"/>
      <c r="E4" s="7" t="s">
        <v>5</v>
      </c>
      <c r="F4" s="13" t="s">
        <v>6</v>
      </c>
      <c r="G4" s="9"/>
    </row>
    <row r="5" spans="1:7" ht="18" customHeight="1">
      <c r="A5" s="9" t="s">
        <v>7</v>
      </c>
      <c r="B5" s="4"/>
      <c r="C5" s="4"/>
      <c r="D5" s="5"/>
      <c r="E5" s="7" t="s">
        <v>8</v>
      </c>
      <c r="F5" s="14" t="s">
        <v>9</v>
      </c>
      <c r="G5" s="8"/>
    </row>
    <row r="6" spans="1:7" ht="15" customHeight="1">
      <c r="A6" s="15" t="s">
        <v>10</v>
      </c>
      <c r="B6" s="60" t="s">
        <v>11</v>
      </c>
      <c r="C6" s="61"/>
      <c r="D6" s="61"/>
      <c r="E6" s="7" t="s">
        <v>12</v>
      </c>
      <c r="F6" s="16"/>
      <c r="G6" s="4"/>
    </row>
    <row r="7" spans="1:7" ht="15" customHeight="1">
      <c r="A7" s="15" t="s">
        <v>13</v>
      </c>
      <c r="B7" s="60" t="s">
        <v>14</v>
      </c>
      <c r="C7" s="61"/>
      <c r="D7" s="61"/>
      <c r="E7" s="7" t="s">
        <v>15</v>
      </c>
      <c r="F7" s="17" t="s">
        <v>16</v>
      </c>
      <c r="G7" s="4"/>
    </row>
    <row r="8" spans="1:7" ht="15" customHeight="1">
      <c r="A8" s="9" t="s">
        <v>17</v>
      </c>
      <c r="B8" s="4"/>
      <c r="C8" s="4"/>
      <c r="D8" s="5"/>
      <c r="E8" s="7"/>
      <c r="F8" s="18"/>
      <c r="G8" s="8"/>
    </row>
    <row r="9" spans="1:7" ht="15.75" customHeight="1">
      <c r="A9" s="9" t="s">
        <v>18</v>
      </c>
      <c r="B9" s="4"/>
      <c r="C9" s="4"/>
      <c r="D9" s="5"/>
      <c r="E9" s="7" t="s">
        <v>19</v>
      </c>
      <c r="F9" s="19">
        <v>383</v>
      </c>
      <c r="G9" s="8"/>
    </row>
    <row r="10" spans="1:7" ht="9" customHeight="1">
      <c r="A10" s="9"/>
      <c r="B10" s="9"/>
      <c r="C10" s="9"/>
      <c r="D10" s="9"/>
      <c r="E10" s="9"/>
      <c r="F10" s="9"/>
      <c r="G10" s="8"/>
    </row>
    <row r="11" spans="1:7" ht="15" customHeight="1">
      <c r="A11" s="62" t="s">
        <v>20</v>
      </c>
      <c r="B11" s="63"/>
      <c r="C11" s="63"/>
      <c r="D11" s="63"/>
      <c r="E11" s="63"/>
      <c r="F11" s="63"/>
      <c r="G11" s="20"/>
    </row>
    <row r="12" spans="1:7" ht="18" customHeight="1" hidden="1">
      <c r="A12" s="9"/>
      <c r="B12" s="9"/>
      <c r="C12" s="9"/>
      <c r="D12" s="51">
        <f>SUBTOTAL(9,D17:D129)</f>
        <v>3247457800</v>
      </c>
      <c r="E12" s="51">
        <f>SUBTOTAL(9,E17:E129)</f>
        <v>656438786.6099999</v>
      </c>
      <c r="F12" s="9"/>
      <c r="G12" s="8"/>
    </row>
    <row r="13" spans="1:7" ht="27" customHeight="1">
      <c r="A13" s="64" t="s">
        <v>21</v>
      </c>
      <c r="B13" s="64" t="s">
        <v>22</v>
      </c>
      <c r="C13" s="64" t="s">
        <v>23</v>
      </c>
      <c r="D13" s="64" t="s">
        <v>24</v>
      </c>
      <c r="E13" s="64" t="s">
        <v>25</v>
      </c>
      <c r="F13" s="64" t="s">
        <v>26</v>
      </c>
      <c r="G13" s="9"/>
    </row>
    <row r="14" spans="1:7" ht="45" customHeight="1">
      <c r="A14" s="65"/>
      <c r="B14" s="65"/>
      <c r="C14" s="65"/>
      <c r="D14" s="65"/>
      <c r="E14" s="65"/>
      <c r="F14" s="65"/>
      <c r="G14" s="22"/>
    </row>
    <row r="15" spans="1:7" ht="15.75" customHeight="1" thickBot="1">
      <c r="A15" s="21">
        <v>1</v>
      </c>
      <c r="B15" s="23">
        <v>2</v>
      </c>
      <c r="C15" s="23">
        <v>3</v>
      </c>
      <c r="D15" s="23">
        <v>4</v>
      </c>
      <c r="E15" s="23">
        <v>5</v>
      </c>
      <c r="F15" s="23">
        <v>6</v>
      </c>
      <c r="G15" s="24"/>
    </row>
    <row r="16" spans="1:7" ht="24">
      <c r="A16" s="41" t="s">
        <v>27</v>
      </c>
      <c r="B16" s="26" t="s">
        <v>28</v>
      </c>
      <c r="C16" s="27" t="s">
        <v>29</v>
      </c>
      <c r="D16" s="28">
        <f>SUM(D17:D129)</f>
        <v>3247457800</v>
      </c>
      <c r="E16" s="28">
        <f>SUM(E17:E129)</f>
        <v>656438786.6099999</v>
      </c>
      <c r="F16" s="29">
        <f>D16-E16</f>
        <v>2591019013.3900003</v>
      </c>
      <c r="G16" s="30"/>
    </row>
    <row r="17" spans="1:7" ht="36">
      <c r="A17" s="42" t="s">
        <v>30</v>
      </c>
      <c r="B17" s="32" t="s">
        <v>28</v>
      </c>
      <c r="C17" s="52" t="s">
        <v>31</v>
      </c>
      <c r="D17" s="34">
        <v>203451000</v>
      </c>
      <c r="E17" s="34">
        <v>4775008.33</v>
      </c>
      <c r="F17" s="35">
        <v>198675991.67</v>
      </c>
      <c r="G17" s="36"/>
    </row>
    <row r="18" spans="1:7" ht="60">
      <c r="A18" s="42" t="s">
        <v>32</v>
      </c>
      <c r="B18" s="32" t="s">
        <v>28</v>
      </c>
      <c r="C18" s="52" t="s">
        <v>33</v>
      </c>
      <c r="D18" s="34">
        <v>1249466000</v>
      </c>
      <c r="E18" s="34">
        <v>139128069.89</v>
      </c>
      <c r="F18" s="35">
        <v>1110337930.11</v>
      </c>
      <c r="G18" s="36"/>
    </row>
    <row r="19" spans="1:7" ht="96">
      <c r="A19" s="42" t="s">
        <v>34</v>
      </c>
      <c r="B19" s="32" t="s">
        <v>28</v>
      </c>
      <c r="C19" s="52" t="s">
        <v>35</v>
      </c>
      <c r="D19" s="34">
        <v>0</v>
      </c>
      <c r="E19" s="34">
        <v>991.77</v>
      </c>
      <c r="F19" s="35">
        <v>0</v>
      </c>
      <c r="G19" s="36"/>
    </row>
    <row r="20" spans="1:7" ht="36">
      <c r="A20" s="42" t="s">
        <v>36</v>
      </c>
      <c r="B20" s="32" t="s">
        <v>28</v>
      </c>
      <c r="C20" s="52" t="s">
        <v>37</v>
      </c>
      <c r="D20" s="34">
        <v>498000</v>
      </c>
      <c r="E20" s="34">
        <v>247026.34</v>
      </c>
      <c r="F20" s="35">
        <v>250973.66</v>
      </c>
      <c r="G20" s="36"/>
    </row>
    <row r="21" spans="1:7" ht="24">
      <c r="A21" s="42" t="s">
        <v>38</v>
      </c>
      <c r="B21" s="32" t="s">
        <v>28</v>
      </c>
      <c r="C21" s="52" t="s">
        <v>39</v>
      </c>
      <c r="D21" s="34">
        <v>160842000</v>
      </c>
      <c r="E21" s="34">
        <v>23954453.7</v>
      </c>
      <c r="F21" s="35">
        <v>136887546.3</v>
      </c>
      <c r="G21" s="36"/>
    </row>
    <row r="22" spans="1:7" ht="168">
      <c r="A22" s="42" t="s">
        <v>40</v>
      </c>
      <c r="B22" s="32" t="s">
        <v>28</v>
      </c>
      <c r="C22" s="52" t="s">
        <v>41</v>
      </c>
      <c r="D22" s="34">
        <v>66673800</v>
      </c>
      <c r="E22" s="34">
        <v>9002165.06</v>
      </c>
      <c r="F22" s="35">
        <v>57671634.94</v>
      </c>
      <c r="G22" s="36"/>
    </row>
    <row r="23" spans="1:7" ht="24">
      <c r="A23" s="42" t="s">
        <v>42</v>
      </c>
      <c r="B23" s="32" t="s">
        <v>28</v>
      </c>
      <c r="C23" s="52" t="s">
        <v>43</v>
      </c>
      <c r="D23" s="34">
        <v>129659000</v>
      </c>
      <c r="E23" s="34">
        <v>27113990.9</v>
      </c>
      <c r="F23" s="35">
        <v>102545009.1</v>
      </c>
      <c r="G23" s="36"/>
    </row>
    <row r="24" spans="1:7" ht="24">
      <c r="A24" s="42" t="s">
        <v>44</v>
      </c>
      <c r="B24" s="32" t="s">
        <v>28</v>
      </c>
      <c r="C24" s="52" t="s">
        <v>45</v>
      </c>
      <c r="D24" s="34">
        <v>0</v>
      </c>
      <c r="E24" s="34">
        <v>0</v>
      </c>
      <c r="F24" s="35">
        <v>0</v>
      </c>
      <c r="G24" s="36"/>
    </row>
    <row r="25" spans="1:7" ht="24">
      <c r="A25" s="42" t="s">
        <v>46</v>
      </c>
      <c r="B25" s="32" t="s">
        <v>28</v>
      </c>
      <c r="C25" s="52" t="s">
        <v>47</v>
      </c>
      <c r="D25" s="34">
        <v>715000</v>
      </c>
      <c r="E25" s="34">
        <v>48601</v>
      </c>
      <c r="F25" s="35">
        <f>D25-E25</f>
        <v>666399</v>
      </c>
      <c r="G25" s="36"/>
    </row>
    <row r="26" spans="1:7" ht="24">
      <c r="A26" s="42" t="s">
        <v>48</v>
      </c>
      <c r="B26" s="32" t="s">
        <v>28</v>
      </c>
      <c r="C26" s="52" t="s">
        <v>49</v>
      </c>
      <c r="D26" s="34">
        <v>0</v>
      </c>
      <c r="E26" s="34">
        <v>2138</v>
      </c>
      <c r="F26" s="35">
        <v>0</v>
      </c>
      <c r="G26" s="36"/>
    </row>
    <row r="27" spans="1:7" ht="24">
      <c r="A27" s="42" t="s">
        <v>50</v>
      </c>
      <c r="B27" s="32" t="s">
        <v>28</v>
      </c>
      <c r="C27" s="52" t="s">
        <v>51</v>
      </c>
      <c r="D27" s="34">
        <v>26039000</v>
      </c>
      <c r="E27" s="34">
        <v>2428834.78</v>
      </c>
      <c r="F27" s="35">
        <v>23610165.22</v>
      </c>
      <c r="G27" s="36"/>
    </row>
    <row r="28" spans="1:7" ht="36">
      <c r="A28" s="42" t="s">
        <v>52</v>
      </c>
      <c r="B28" s="32" t="s">
        <v>28</v>
      </c>
      <c r="C28" s="52" t="s">
        <v>53</v>
      </c>
      <c r="D28" s="34">
        <v>34457000</v>
      </c>
      <c r="E28" s="34">
        <v>666283.22</v>
      </c>
      <c r="F28" s="35">
        <v>33790716.78</v>
      </c>
      <c r="G28" s="36"/>
    </row>
    <row r="29" spans="1:7" ht="24">
      <c r="A29" s="42" t="s">
        <v>54</v>
      </c>
      <c r="B29" s="32" t="s">
        <v>28</v>
      </c>
      <c r="C29" s="52" t="s">
        <v>55</v>
      </c>
      <c r="D29" s="34">
        <v>5171000</v>
      </c>
      <c r="E29" s="34">
        <v>2501288.85</v>
      </c>
      <c r="F29" s="35">
        <v>2669711.15</v>
      </c>
      <c r="G29" s="36"/>
    </row>
    <row r="30" spans="1:7" ht="36">
      <c r="A30" s="42" t="s">
        <v>56</v>
      </c>
      <c r="B30" s="32" t="s">
        <v>28</v>
      </c>
      <c r="C30" s="52" t="s">
        <v>57</v>
      </c>
      <c r="D30" s="34">
        <v>196000</v>
      </c>
      <c r="E30" s="34">
        <v>204269.82</v>
      </c>
      <c r="F30" s="35">
        <v>0</v>
      </c>
      <c r="G30" s="36"/>
    </row>
    <row r="31" spans="1:7" ht="36">
      <c r="A31" s="42" t="s">
        <v>58</v>
      </c>
      <c r="B31" s="32" t="s">
        <v>28</v>
      </c>
      <c r="C31" s="52" t="s">
        <v>59</v>
      </c>
      <c r="D31" s="34">
        <v>0</v>
      </c>
      <c r="E31" s="34">
        <v>-50140</v>
      </c>
      <c r="F31" s="35">
        <v>0</v>
      </c>
      <c r="G31" s="36"/>
    </row>
    <row r="32" spans="1:7" ht="24">
      <c r="A32" s="42" t="s">
        <v>60</v>
      </c>
      <c r="B32" s="32" t="s">
        <v>28</v>
      </c>
      <c r="C32" s="52" t="s">
        <v>61</v>
      </c>
      <c r="D32" s="34">
        <v>17653000</v>
      </c>
      <c r="E32" s="34">
        <v>1054957</v>
      </c>
      <c r="F32" s="35">
        <v>16598043</v>
      </c>
      <c r="G32" s="36"/>
    </row>
    <row r="33" spans="1:7" ht="15">
      <c r="A33" s="42" t="s">
        <v>62</v>
      </c>
      <c r="B33" s="32" t="s">
        <v>28</v>
      </c>
      <c r="C33" s="52" t="s">
        <v>63</v>
      </c>
      <c r="D33" s="34">
        <v>3392000</v>
      </c>
      <c r="E33" s="34">
        <v>628057.49</v>
      </c>
      <c r="F33" s="35">
        <v>2763942.51</v>
      </c>
      <c r="G33" s="36"/>
    </row>
    <row r="34" spans="1:7" ht="15">
      <c r="A34" s="42" t="s">
        <v>64</v>
      </c>
      <c r="B34" s="32" t="s">
        <v>28</v>
      </c>
      <c r="C34" s="52" t="s">
        <v>65</v>
      </c>
      <c r="D34" s="34">
        <v>7714000</v>
      </c>
      <c r="E34" s="34">
        <v>661901.95</v>
      </c>
      <c r="F34" s="35">
        <v>7052098.05</v>
      </c>
      <c r="G34" s="36"/>
    </row>
    <row r="35" spans="1:7" ht="15">
      <c r="A35" s="42" t="s">
        <v>66</v>
      </c>
      <c r="B35" s="32" t="s">
        <v>28</v>
      </c>
      <c r="C35" s="52" t="s">
        <v>67</v>
      </c>
      <c r="D35" s="34">
        <v>336000</v>
      </c>
      <c r="E35" s="34">
        <v>28000</v>
      </c>
      <c r="F35" s="35">
        <v>308000</v>
      </c>
      <c r="G35" s="36"/>
    </row>
    <row r="36" spans="1:7" ht="15">
      <c r="A36" s="42" t="s">
        <v>68</v>
      </c>
      <c r="B36" s="32" t="s">
        <v>28</v>
      </c>
      <c r="C36" s="52" t="s">
        <v>69</v>
      </c>
      <c r="D36" s="34">
        <v>0</v>
      </c>
      <c r="E36" s="34">
        <v>-11867.88</v>
      </c>
      <c r="F36" s="35">
        <v>0</v>
      </c>
      <c r="G36" s="36"/>
    </row>
    <row r="37" spans="1:7" ht="24">
      <c r="A37" s="42" t="s">
        <v>70</v>
      </c>
      <c r="B37" s="32" t="s">
        <v>28</v>
      </c>
      <c r="C37" s="52" t="s">
        <v>71</v>
      </c>
      <c r="D37" s="34">
        <v>0</v>
      </c>
      <c r="E37" s="34">
        <v>2699.11</v>
      </c>
      <c r="F37" s="35">
        <v>0</v>
      </c>
      <c r="G37" s="36"/>
    </row>
    <row r="38" spans="1:7" ht="36">
      <c r="A38" s="42" t="s">
        <v>72</v>
      </c>
      <c r="B38" s="32" t="s">
        <v>28</v>
      </c>
      <c r="C38" s="52" t="s">
        <v>73</v>
      </c>
      <c r="D38" s="34">
        <v>6961000</v>
      </c>
      <c r="E38" s="34">
        <v>426032.23</v>
      </c>
      <c r="F38" s="35">
        <v>6534967.77</v>
      </c>
      <c r="G38" s="36"/>
    </row>
    <row r="39" spans="1:7" ht="72">
      <c r="A39" s="42" t="s">
        <v>74</v>
      </c>
      <c r="B39" s="32" t="s">
        <v>28</v>
      </c>
      <c r="C39" s="52" t="s">
        <v>75</v>
      </c>
      <c r="D39" s="34">
        <v>525000</v>
      </c>
      <c r="E39" s="34">
        <v>82515</v>
      </c>
      <c r="F39" s="35">
        <v>442485</v>
      </c>
      <c r="G39" s="36"/>
    </row>
    <row r="40" spans="1:7" ht="60">
      <c r="A40" s="42" t="s">
        <v>76</v>
      </c>
      <c r="B40" s="32" t="s">
        <v>28</v>
      </c>
      <c r="C40" s="52" t="s">
        <v>77</v>
      </c>
      <c r="D40" s="34">
        <v>1236000</v>
      </c>
      <c r="E40" s="34">
        <v>86500</v>
      </c>
      <c r="F40" s="35">
        <v>1149500</v>
      </c>
      <c r="G40" s="36"/>
    </row>
    <row r="41" spans="1:7" ht="72">
      <c r="A41" s="42" t="s">
        <v>78</v>
      </c>
      <c r="B41" s="32" t="s">
        <v>28</v>
      </c>
      <c r="C41" s="52" t="s">
        <v>79</v>
      </c>
      <c r="D41" s="34">
        <v>338000</v>
      </c>
      <c r="E41" s="34">
        <v>28735.51</v>
      </c>
      <c r="F41" s="35">
        <v>309264.49</v>
      </c>
      <c r="G41" s="36"/>
    </row>
    <row r="42" spans="1:7" ht="60">
      <c r="A42" s="42" t="s">
        <v>80</v>
      </c>
      <c r="B42" s="32" t="s">
        <v>28</v>
      </c>
      <c r="C42" s="52" t="s">
        <v>81</v>
      </c>
      <c r="D42" s="34">
        <v>1434000</v>
      </c>
      <c r="E42" s="34">
        <v>65000</v>
      </c>
      <c r="F42" s="35">
        <v>1369000</v>
      </c>
      <c r="G42" s="36"/>
    </row>
    <row r="43" spans="1:7" ht="24">
      <c r="A43" s="42" t="s">
        <v>82</v>
      </c>
      <c r="B43" s="32" t="s">
        <v>28</v>
      </c>
      <c r="C43" s="52" t="s">
        <v>83</v>
      </c>
      <c r="D43" s="34">
        <v>517000</v>
      </c>
      <c r="E43" s="34">
        <v>55800</v>
      </c>
      <c r="F43" s="35">
        <v>461200</v>
      </c>
      <c r="G43" s="36"/>
    </row>
    <row r="44" spans="1:7" ht="60">
      <c r="A44" s="42" t="s">
        <v>84</v>
      </c>
      <c r="B44" s="32" t="s">
        <v>28</v>
      </c>
      <c r="C44" s="52" t="s">
        <v>85</v>
      </c>
      <c r="D44" s="34">
        <v>0</v>
      </c>
      <c r="E44" s="34">
        <v>0</v>
      </c>
      <c r="F44" s="35">
        <v>0</v>
      </c>
      <c r="G44" s="36"/>
    </row>
    <row r="45" spans="1:7" ht="72">
      <c r="A45" s="42" t="s">
        <v>86</v>
      </c>
      <c r="B45" s="32" t="s">
        <v>28</v>
      </c>
      <c r="C45" s="52" t="s">
        <v>87</v>
      </c>
      <c r="D45" s="34">
        <v>3052000</v>
      </c>
      <c r="E45" s="34">
        <f>468240+56900</f>
        <v>525140</v>
      </c>
      <c r="F45" s="35">
        <f>D45-E45</f>
        <v>2526860</v>
      </c>
      <c r="G45" s="36"/>
    </row>
    <row r="46" spans="1:7" ht="24">
      <c r="A46" s="42" t="s">
        <v>88</v>
      </c>
      <c r="B46" s="32" t="s">
        <v>28</v>
      </c>
      <c r="C46" s="52" t="s">
        <v>89</v>
      </c>
      <c r="D46" s="34">
        <v>38000</v>
      </c>
      <c r="E46" s="34">
        <v>10000</v>
      </c>
      <c r="F46" s="35">
        <v>28000</v>
      </c>
      <c r="G46" s="36"/>
    </row>
    <row r="47" spans="1:7" ht="72">
      <c r="A47" s="42" t="s">
        <v>90</v>
      </c>
      <c r="B47" s="32" t="s">
        <v>28</v>
      </c>
      <c r="C47" s="52" t="s">
        <v>91</v>
      </c>
      <c r="D47" s="34">
        <v>80000</v>
      </c>
      <c r="E47" s="34">
        <v>14400</v>
      </c>
      <c r="F47" s="35">
        <v>65600</v>
      </c>
      <c r="G47" s="36"/>
    </row>
    <row r="48" spans="1:7" ht="24">
      <c r="A48" s="42" t="s">
        <v>92</v>
      </c>
      <c r="B48" s="32" t="s">
        <v>28</v>
      </c>
      <c r="C48" s="52" t="s">
        <v>93</v>
      </c>
      <c r="D48" s="34">
        <v>28000</v>
      </c>
      <c r="E48" s="34">
        <v>9300</v>
      </c>
      <c r="F48" s="35">
        <v>18700</v>
      </c>
      <c r="G48" s="36"/>
    </row>
    <row r="49" spans="1:7" ht="36">
      <c r="A49" s="42" t="s">
        <v>94</v>
      </c>
      <c r="B49" s="32" t="s">
        <v>28</v>
      </c>
      <c r="C49" s="52" t="s">
        <v>95</v>
      </c>
      <c r="D49" s="34">
        <v>0</v>
      </c>
      <c r="E49" s="34">
        <v>0</v>
      </c>
      <c r="F49" s="35">
        <v>0</v>
      </c>
      <c r="G49" s="36"/>
    </row>
    <row r="50" spans="1:7" ht="60">
      <c r="A50" s="42" t="s">
        <v>96</v>
      </c>
      <c r="B50" s="32" t="s">
        <v>28</v>
      </c>
      <c r="C50" s="52" t="s">
        <v>97</v>
      </c>
      <c r="D50" s="34">
        <v>102000</v>
      </c>
      <c r="E50" s="34">
        <v>500</v>
      </c>
      <c r="F50" s="35">
        <f>D50-E50</f>
        <v>101500</v>
      </c>
      <c r="G50" s="36"/>
    </row>
    <row r="51" spans="1:7" ht="60">
      <c r="A51" s="42" t="s">
        <v>98</v>
      </c>
      <c r="B51" s="32" t="s">
        <v>28</v>
      </c>
      <c r="C51" s="52" t="s">
        <v>99</v>
      </c>
      <c r="D51" s="34">
        <v>2345000</v>
      </c>
      <c r="E51" s="34">
        <v>354799.78</v>
      </c>
      <c r="F51" s="35">
        <v>1990200.22</v>
      </c>
      <c r="G51" s="36"/>
    </row>
    <row r="52" spans="1:7" ht="60">
      <c r="A52" s="42" t="s">
        <v>100</v>
      </c>
      <c r="B52" s="32" t="s">
        <v>28</v>
      </c>
      <c r="C52" s="52" t="s">
        <v>101</v>
      </c>
      <c r="D52" s="34">
        <v>24337000</v>
      </c>
      <c r="E52" s="34">
        <v>1132614.66</v>
      </c>
      <c r="F52" s="35">
        <v>23204385.34</v>
      </c>
      <c r="G52" s="36"/>
    </row>
    <row r="53" spans="1:7" ht="48">
      <c r="A53" s="42" t="s">
        <v>102</v>
      </c>
      <c r="B53" s="32" t="s">
        <v>28</v>
      </c>
      <c r="C53" s="52" t="s">
        <v>103</v>
      </c>
      <c r="D53" s="34">
        <v>25200200</v>
      </c>
      <c r="E53" s="34">
        <v>942.98</v>
      </c>
      <c r="F53" s="35">
        <v>25199257.02</v>
      </c>
      <c r="G53" s="36"/>
    </row>
    <row r="54" spans="1:7" ht="15">
      <c r="A54" s="42" t="s">
        <v>104</v>
      </c>
      <c r="B54" s="32" t="s">
        <v>28</v>
      </c>
      <c r="C54" s="53" t="s">
        <v>486</v>
      </c>
      <c r="D54" s="34">
        <v>14504000</v>
      </c>
      <c r="E54" s="34">
        <v>4385809.43</v>
      </c>
      <c r="F54" s="35">
        <v>10118190.57</v>
      </c>
      <c r="G54" s="36"/>
    </row>
    <row r="55" spans="1:7" ht="48">
      <c r="A55" s="42" t="s">
        <v>105</v>
      </c>
      <c r="B55" s="32" t="s">
        <v>28</v>
      </c>
      <c r="C55" s="52" t="s">
        <v>106</v>
      </c>
      <c r="D55" s="34">
        <v>130000</v>
      </c>
      <c r="E55" s="34">
        <v>8000</v>
      </c>
      <c r="F55" s="35">
        <v>122000</v>
      </c>
      <c r="G55" s="36"/>
    </row>
    <row r="56" spans="1:7" ht="24">
      <c r="A56" s="42" t="s">
        <v>107</v>
      </c>
      <c r="B56" s="32" t="s">
        <v>28</v>
      </c>
      <c r="C56" s="52" t="s">
        <v>108</v>
      </c>
      <c r="D56" s="34">
        <v>0</v>
      </c>
      <c r="E56" s="34">
        <v>200</v>
      </c>
      <c r="F56" s="35">
        <v>0</v>
      </c>
      <c r="G56" s="36"/>
    </row>
    <row r="57" spans="1:7" ht="24">
      <c r="A57" s="42" t="s">
        <v>109</v>
      </c>
      <c r="B57" s="32" t="s">
        <v>28</v>
      </c>
      <c r="C57" s="52" t="s">
        <v>110</v>
      </c>
      <c r="D57" s="34">
        <v>63233000</v>
      </c>
      <c r="E57" s="34">
        <v>7099355.3</v>
      </c>
      <c r="F57" s="35">
        <v>56133644.7</v>
      </c>
      <c r="G57" s="36"/>
    </row>
    <row r="58" spans="1:7" ht="24">
      <c r="A58" s="42" t="s">
        <v>111</v>
      </c>
      <c r="B58" s="32" t="s">
        <v>28</v>
      </c>
      <c r="C58" s="52" t="s">
        <v>112</v>
      </c>
      <c r="D58" s="34">
        <v>2000000</v>
      </c>
      <c r="E58" s="34">
        <v>1046496.75</v>
      </c>
      <c r="F58" s="35">
        <v>953503.25</v>
      </c>
      <c r="G58" s="36"/>
    </row>
    <row r="59" spans="1:7" ht="15">
      <c r="A59" s="42" t="s">
        <v>113</v>
      </c>
      <c r="B59" s="32" t="s">
        <v>28</v>
      </c>
      <c r="C59" s="52" t="s">
        <v>114</v>
      </c>
      <c r="D59" s="34">
        <v>3109000</v>
      </c>
      <c r="E59" s="34">
        <v>21248.24</v>
      </c>
      <c r="F59" s="35">
        <v>3087751.76</v>
      </c>
      <c r="G59" s="36"/>
    </row>
    <row r="60" spans="1:7" ht="36">
      <c r="A60" s="42" t="s">
        <v>115</v>
      </c>
      <c r="B60" s="32" t="s">
        <v>28</v>
      </c>
      <c r="C60" s="52" t="s">
        <v>116</v>
      </c>
      <c r="D60" s="34">
        <v>88000</v>
      </c>
      <c r="E60" s="34">
        <v>32780</v>
      </c>
      <c r="F60" s="35">
        <v>55220</v>
      </c>
      <c r="G60" s="36"/>
    </row>
    <row r="61" spans="1:7" ht="48">
      <c r="A61" s="42" t="s">
        <v>117</v>
      </c>
      <c r="B61" s="32" t="s">
        <v>28</v>
      </c>
      <c r="C61" s="52" t="s">
        <v>118</v>
      </c>
      <c r="D61" s="34">
        <v>0</v>
      </c>
      <c r="E61" s="34">
        <v>0</v>
      </c>
      <c r="F61" s="35">
        <v>0</v>
      </c>
      <c r="G61" s="36"/>
    </row>
    <row r="62" spans="1:7" ht="72">
      <c r="A62" s="42" t="s">
        <v>119</v>
      </c>
      <c r="B62" s="32" t="s">
        <v>28</v>
      </c>
      <c r="C62" s="52" t="s">
        <v>120</v>
      </c>
      <c r="D62" s="34">
        <f>27000+205000</f>
        <v>232000</v>
      </c>
      <c r="E62" s="34">
        <v>400</v>
      </c>
      <c r="F62" s="35">
        <f>D62-E62</f>
        <v>231600</v>
      </c>
      <c r="G62" s="36"/>
    </row>
    <row r="63" spans="1:7" ht="60">
      <c r="A63" s="42" t="s">
        <v>121</v>
      </c>
      <c r="B63" s="32" t="s">
        <v>28</v>
      </c>
      <c r="C63" s="52" t="s">
        <v>122</v>
      </c>
      <c r="D63" s="34">
        <v>0</v>
      </c>
      <c r="E63" s="34">
        <v>0</v>
      </c>
      <c r="F63" s="35">
        <v>0</v>
      </c>
      <c r="G63" s="36"/>
    </row>
    <row r="64" spans="1:7" ht="96">
      <c r="A64" s="42" t="s">
        <v>123</v>
      </c>
      <c r="B64" s="32" t="s">
        <v>28</v>
      </c>
      <c r="C64" s="52" t="s">
        <v>124</v>
      </c>
      <c r="D64" s="34">
        <v>324000</v>
      </c>
      <c r="E64" s="34">
        <v>54000</v>
      </c>
      <c r="F64" s="35">
        <f>D64-E64</f>
        <v>270000</v>
      </c>
      <c r="G64" s="36"/>
    </row>
    <row r="65" spans="1:7" ht="84">
      <c r="A65" s="42" t="s">
        <v>125</v>
      </c>
      <c r="B65" s="32" t="s">
        <v>28</v>
      </c>
      <c r="C65" s="52" t="s">
        <v>126</v>
      </c>
      <c r="D65" s="34">
        <v>33000</v>
      </c>
      <c r="E65" s="34">
        <v>1500</v>
      </c>
      <c r="F65" s="35">
        <v>31500</v>
      </c>
      <c r="G65" s="36"/>
    </row>
    <row r="66" spans="1:7" ht="48">
      <c r="A66" s="42" t="s">
        <v>127</v>
      </c>
      <c r="B66" s="32" t="s">
        <v>28</v>
      </c>
      <c r="C66" s="52" t="s">
        <v>128</v>
      </c>
      <c r="D66" s="34">
        <v>0</v>
      </c>
      <c r="E66" s="34">
        <v>0</v>
      </c>
      <c r="F66" s="35">
        <v>0</v>
      </c>
      <c r="G66" s="36"/>
    </row>
    <row r="67" spans="1:7" ht="84">
      <c r="A67" s="42" t="s">
        <v>129</v>
      </c>
      <c r="B67" s="32" t="s">
        <v>28</v>
      </c>
      <c r="C67" s="52" t="s">
        <v>130</v>
      </c>
      <c r="D67" s="34">
        <v>89000</v>
      </c>
      <c r="E67" s="34">
        <v>300</v>
      </c>
      <c r="F67" s="35">
        <f>D67-E67</f>
        <v>88700</v>
      </c>
      <c r="G67" s="36"/>
    </row>
    <row r="68" spans="1:7" ht="48">
      <c r="A68" s="42" t="s">
        <v>131</v>
      </c>
      <c r="B68" s="32" t="s">
        <v>28</v>
      </c>
      <c r="C68" s="52" t="s">
        <v>132</v>
      </c>
      <c r="D68" s="34">
        <v>0</v>
      </c>
      <c r="E68" s="34">
        <v>0</v>
      </c>
      <c r="F68" s="35">
        <v>0</v>
      </c>
      <c r="G68" s="36"/>
    </row>
    <row r="69" spans="1:7" ht="48">
      <c r="A69" s="42" t="s">
        <v>133</v>
      </c>
      <c r="B69" s="32" t="s">
        <v>28</v>
      </c>
      <c r="C69" s="53" t="s">
        <v>134</v>
      </c>
      <c r="D69" s="34">
        <f>6000+2000</f>
        <v>8000</v>
      </c>
      <c r="E69" s="34">
        <v>0</v>
      </c>
      <c r="F69" s="35">
        <v>8000</v>
      </c>
      <c r="G69" s="36"/>
    </row>
    <row r="70" spans="1:7" ht="48">
      <c r="A70" s="42" t="s">
        <v>135</v>
      </c>
      <c r="B70" s="32" t="s">
        <v>28</v>
      </c>
      <c r="C70" s="52" t="s">
        <v>136</v>
      </c>
      <c r="D70" s="34">
        <v>0</v>
      </c>
      <c r="E70" s="34">
        <v>0</v>
      </c>
      <c r="F70" s="35">
        <v>0</v>
      </c>
      <c r="G70" s="36"/>
    </row>
    <row r="71" spans="1:7" ht="72">
      <c r="A71" s="42" t="s">
        <v>137</v>
      </c>
      <c r="B71" s="32" t="s">
        <v>28</v>
      </c>
      <c r="C71" s="52" t="s">
        <v>138</v>
      </c>
      <c r="D71" s="34">
        <v>11097000</v>
      </c>
      <c r="E71" s="34">
        <v>970304.67</v>
      </c>
      <c r="F71" s="35">
        <f>D71-E71</f>
        <v>10126695.33</v>
      </c>
      <c r="G71" s="36"/>
    </row>
    <row r="72" spans="1:7" ht="72">
      <c r="A72" s="42" t="s">
        <v>139</v>
      </c>
      <c r="B72" s="32" t="s">
        <v>28</v>
      </c>
      <c r="C72" s="52" t="s">
        <v>140</v>
      </c>
      <c r="D72" s="34">
        <v>7000</v>
      </c>
      <c r="E72" s="34">
        <v>0</v>
      </c>
      <c r="F72" s="35">
        <v>7000</v>
      </c>
      <c r="G72" s="36"/>
    </row>
    <row r="73" spans="1:7" ht="60">
      <c r="A73" s="42" t="s">
        <v>141</v>
      </c>
      <c r="B73" s="32" t="s">
        <v>28</v>
      </c>
      <c r="C73" s="52" t="s">
        <v>142</v>
      </c>
      <c r="D73" s="34">
        <v>0</v>
      </c>
      <c r="E73" s="34">
        <v>0</v>
      </c>
      <c r="F73" s="35">
        <v>0</v>
      </c>
      <c r="G73" s="36"/>
    </row>
    <row r="74" spans="1:7" ht="96">
      <c r="A74" s="42" t="s">
        <v>143</v>
      </c>
      <c r="B74" s="32" t="s">
        <v>28</v>
      </c>
      <c r="C74" s="52" t="s">
        <v>144</v>
      </c>
      <c r="D74" s="34">
        <v>487000</v>
      </c>
      <c r="E74" s="34">
        <v>91000</v>
      </c>
      <c r="F74" s="35">
        <f>D74-E74</f>
        <v>396000</v>
      </c>
      <c r="G74" s="36"/>
    </row>
    <row r="75" spans="1:7" ht="60">
      <c r="A75" s="42" t="s">
        <v>145</v>
      </c>
      <c r="B75" s="32" t="s">
        <v>28</v>
      </c>
      <c r="C75" s="53" t="s">
        <v>487</v>
      </c>
      <c r="D75" s="34">
        <v>7169000</v>
      </c>
      <c r="E75" s="34">
        <v>0</v>
      </c>
      <c r="F75" s="35">
        <v>7169000</v>
      </c>
      <c r="G75" s="36"/>
    </row>
    <row r="76" spans="1:7" ht="48">
      <c r="A76" s="42" t="s">
        <v>146</v>
      </c>
      <c r="B76" s="32" t="s">
        <v>28</v>
      </c>
      <c r="C76" s="52" t="s">
        <v>147</v>
      </c>
      <c r="D76" s="34">
        <v>0</v>
      </c>
      <c r="E76" s="34">
        <v>0</v>
      </c>
      <c r="F76" s="35">
        <v>0</v>
      </c>
      <c r="G76" s="36"/>
    </row>
    <row r="77" spans="1:7" ht="84">
      <c r="A77" s="42" t="s">
        <v>148</v>
      </c>
      <c r="B77" s="32" t="s">
        <v>28</v>
      </c>
      <c r="C77" s="52" t="s">
        <v>149</v>
      </c>
      <c r="D77" s="34">
        <v>50000</v>
      </c>
      <c r="E77" s="34">
        <v>9500</v>
      </c>
      <c r="F77" s="35">
        <f>D77-E77</f>
        <v>40500</v>
      </c>
      <c r="G77" s="36"/>
    </row>
    <row r="78" spans="1:7" ht="60">
      <c r="A78" s="42" t="s">
        <v>150</v>
      </c>
      <c r="B78" s="32" t="s">
        <v>28</v>
      </c>
      <c r="C78" s="52" t="s">
        <v>151</v>
      </c>
      <c r="D78" s="34">
        <v>0</v>
      </c>
      <c r="E78" s="34">
        <v>0</v>
      </c>
      <c r="F78" s="35">
        <v>0</v>
      </c>
      <c r="G78" s="36"/>
    </row>
    <row r="79" spans="1:7" ht="96">
      <c r="A79" s="42" t="s">
        <v>152</v>
      </c>
      <c r="B79" s="32" t="s">
        <v>28</v>
      </c>
      <c r="C79" s="52" t="s">
        <v>153</v>
      </c>
      <c r="D79" s="34">
        <v>469000</v>
      </c>
      <c r="E79" s="34">
        <v>96132.45</v>
      </c>
      <c r="F79" s="35">
        <f>D79-E79</f>
        <v>372867.55</v>
      </c>
      <c r="G79" s="36"/>
    </row>
    <row r="80" spans="1:7" ht="72">
      <c r="A80" s="42" t="s">
        <v>154</v>
      </c>
      <c r="B80" s="32" t="s">
        <v>28</v>
      </c>
      <c r="C80" s="52" t="s">
        <v>155</v>
      </c>
      <c r="D80" s="34">
        <v>37000</v>
      </c>
      <c r="E80" s="34">
        <v>6600</v>
      </c>
      <c r="F80" s="35">
        <v>30400</v>
      </c>
      <c r="G80" s="36"/>
    </row>
    <row r="81" spans="1:7" ht="24">
      <c r="A81" s="42" t="s">
        <v>156</v>
      </c>
      <c r="B81" s="32" t="s">
        <v>28</v>
      </c>
      <c r="C81" s="53" t="s">
        <v>488</v>
      </c>
      <c r="D81" s="34">
        <v>1148000</v>
      </c>
      <c r="E81" s="34">
        <v>0</v>
      </c>
      <c r="F81" s="35">
        <v>1148000</v>
      </c>
      <c r="G81" s="36"/>
    </row>
    <row r="82" spans="1:7" ht="36">
      <c r="A82" s="42" t="s">
        <v>157</v>
      </c>
      <c r="B82" s="32" t="s">
        <v>28</v>
      </c>
      <c r="C82" s="52" t="s">
        <v>158</v>
      </c>
      <c r="D82" s="34">
        <v>35000</v>
      </c>
      <c r="E82" s="34">
        <v>0</v>
      </c>
      <c r="F82" s="35">
        <v>35000</v>
      </c>
      <c r="G82" s="36"/>
    </row>
    <row r="83" spans="1:7" ht="48">
      <c r="A83" s="42" t="s">
        <v>159</v>
      </c>
      <c r="B83" s="32" t="s">
        <v>28</v>
      </c>
      <c r="C83" s="52" t="s">
        <v>160</v>
      </c>
      <c r="D83" s="34">
        <v>190000</v>
      </c>
      <c r="E83" s="34">
        <v>0</v>
      </c>
      <c r="F83" s="35">
        <v>190000</v>
      </c>
      <c r="G83" s="36"/>
    </row>
    <row r="84" spans="1:7" ht="24">
      <c r="A84" s="42" t="s">
        <v>161</v>
      </c>
      <c r="B84" s="32" t="s">
        <v>28</v>
      </c>
      <c r="C84" s="52" t="s">
        <v>162</v>
      </c>
      <c r="D84" s="34">
        <v>159000</v>
      </c>
      <c r="E84" s="34">
        <v>139524.22</v>
      </c>
      <c r="F84" s="35">
        <v>19475.78</v>
      </c>
      <c r="G84" s="36"/>
    </row>
    <row r="85" spans="1:7" ht="60">
      <c r="A85" s="42" t="s">
        <v>163</v>
      </c>
      <c r="B85" s="32" t="s">
        <v>28</v>
      </c>
      <c r="C85" s="52" t="s">
        <v>164</v>
      </c>
      <c r="D85" s="34">
        <v>401000</v>
      </c>
      <c r="E85" s="34">
        <v>801.84</v>
      </c>
      <c r="F85" s="35">
        <v>400198.16</v>
      </c>
      <c r="G85" s="36"/>
    </row>
    <row r="86" spans="1:7" ht="48">
      <c r="A86" s="42" t="s">
        <v>165</v>
      </c>
      <c r="B86" s="32" t="s">
        <v>28</v>
      </c>
      <c r="C86" s="52" t="s">
        <v>166</v>
      </c>
      <c r="D86" s="34">
        <v>0</v>
      </c>
      <c r="E86" s="34">
        <v>14741.13</v>
      </c>
      <c r="F86" s="35">
        <v>0</v>
      </c>
      <c r="G86" s="36"/>
    </row>
    <row r="87" spans="1:7" ht="60">
      <c r="A87" s="42" t="s">
        <v>167</v>
      </c>
      <c r="B87" s="32" t="s">
        <v>28</v>
      </c>
      <c r="C87" s="52" t="s">
        <v>168</v>
      </c>
      <c r="D87" s="34">
        <v>0</v>
      </c>
      <c r="E87" s="34">
        <v>-10000</v>
      </c>
      <c r="F87" s="35">
        <v>0</v>
      </c>
      <c r="G87" s="36"/>
    </row>
    <row r="88" spans="1:7" ht="60">
      <c r="A88" s="42" t="s">
        <v>169</v>
      </c>
      <c r="B88" s="32" t="s">
        <v>28</v>
      </c>
      <c r="C88" s="52" t="s">
        <v>170</v>
      </c>
      <c r="D88" s="34">
        <v>0</v>
      </c>
      <c r="E88" s="34">
        <v>150338.94</v>
      </c>
      <c r="F88" s="35">
        <v>0</v>
      </c>
      <c r="G88" s="36"/>
    </row>
    <row r="89" spans="1:7" ht="60">
      <c r="A89" s="42" t="s">
        <v>171</v>
      </c>
      <c r="B89" s="32" t="s">
        <v>28</v>
      </c>
      <c r="C89" s="52" t="s">
        <v>172</v>
      </c>
      <c r="D89" s="34">
        <v>0</v>
      </c>
      <c r="E89" s="34">
        <v>-63.24</v>
      </c>
      <c r="F89" s="35">
        <v>0</v>
      </c>
      <c r="G89" s="36"/>
    </row>
    <row r="90" spans="1:7" ht="24">
      <c r="A90" s="42" t="s">
        <v>173</v>
      </c>
      <c r="B90" s="32" t="s">
        <v>28</v>
      </c>
      <c r="C90" s="52" t="s">
        <v>174</v>
      </c>
      <c r="D90" s="34">
        <v>0</v>
      </c>
      <c r="E90" s="34">
        <v>953794.86</v>
      </c>
      <c r="F90" s="35">
        <v>0</v>
      </c>
      <c r="G90" s="36"/>
    </row>
    <row r="91" spans="1:7" ht="15">
      <c r="A91" s="42" t="s">
        <v>175</v>
      </c>
      <c r="B91" s="32" t="s">
        <v>28</v>
      </c>
      <c r="C91" s="52" t="s">
        <v>176</v>
      </c>
      <c r="D91" s="34">
        <v>4330000</v>
      </c>
      <c r="E91" s="34">
        <v>205774.16</v>
      </c>
      <c r="F91" s="35">
        <v>4124225.84</v>
      </c>
      <c r="G91" s="36"/>
    </row>
    <row r="92" spans="1:7" ht="48">
      <c r="A92" s="42" t="s">
        <v>177</v>
      </c>
      <c r="B92" s="32" t="s">
        <v>28</v>
      </c>
      <c r="C92" s="52" t="s">
        <v>178</v>
      </c>
      <c r="D92" s="34">
        <v>147755000</v>
      </c>
      <c r="E92" s="34">
        <v>24626000</v>
      </c>
      <c r="F92" s="35">
        <v>123129000</v>
      </c>
      <c r="G92" s="36"/>
    </row>
    <row r="93" spans="1:7" ht="24">
      <c r="A93" s="42" t="s">
        <v>179</v>
      </c>
      <c r="B93" s="32" t="s">
        <v>28</v>
      </c>
      <c r="C93" s="52" t="s">
        <v>180</v>
      </c>
      <c r="D93" s="34">
        <v>917568100</v>
      </c>
      <c r="E93" s="34">
        <v>344766300</v>
      </c>
      <c r="F93" s="35">
        <v>572801800</v>
      </c>
      <c r="G93" s="36"/>
    </row>
    <row r="94" spans="1:7" ht="36">
      <c r="A94" s="42" t="s">
        <v>181</v>
      </c>
      <c r="B94" s="32" t="s">
        <v>28</v>
      </c>
      <c r="C94" s="52" t="s">
        <v>182</v>
      </c>
      <c r="D94" s="34">
        <v>24266600</v>
      </c>
      <c r="E94" s="34">
        <v>24266600</v>
      </c>
      <c r="F94" s="35">
        <v>0</v>
      </c>
      <c r="G94" s="36"/>
    </row>
    <row r="95" spans="1:7" ht="48">
      <c r="A95" s="42" t="s">
        <v>183</v>
      </c>
      <c r="B95" s="32" t="s">
        <v>28</v>
      </c>
      <c r="C95" s="52" t="s">
        <v>184</v>
      </c>
      <c r="D95" s="34">
        <v>122000</v>
      </c>
      <c r="E95" s="34">
        <v>11000</v>
      </c>
      <c r="F95" s="35">
        <v>111000</v>
      </c>
      <c r="G95" s="36"/>
    </row>
    <row r="96" spans="1:7" ht="60">
      <c r="A96" s="42" t="s">
        <v>185</v>
      </c>
      <c r="B96" s="32" t="s">
        <v>28</v>
      </c>
      <c r="C96" s="52" t="s">
        <v>186</v>
      </c>
      <c r="D96" s="34">
        <v>214700</v>
      </c>
      <c r="E96" s="34">
        <v>0</v>
      </c>
      <c r="F96" s="35">
        <v>214700</v>
      </c>
      <c r="G96" s="36"/>
    </row>
    <row r="97" spans="1:7" ht="36">
      <c r="A97" s="42" t="s">
        <v>187</v>
      </c>
      <c r="B97" s="32" t="s">
        <v>28</v>
      </c>
      <c r="C97" s="52" t="s">
        <v>188</v>
      </c>
      <c r="D97" s="34">
        <v>4876700</v>
      </c>
      <c r="E97" s="34">
        <v>4876700</v>
      </c>
      <c r="F97" s="35">
        <v>0</v>
      </c>
      <c r="G97" s="36"/>
    </row>
    <row r="98" spans="1:7" ht="48">
      <c r="A98" s="42" t="s">
        <v>189</v>
      </c>
      <c r="B98" s="32" t="s">
        <v>28</v>
      </c>
      <c r="C98" s="52" t="s">
        <v>190</v>
      </c>
      <c r="D98" s="34">
        <v>732000</v>
      </c>
      <c r="E98" s="34">
        <v>0</v>
      </c>
      <c r="F98" s="35">
        <v>732000</v>
      </c>
      <c r="G98" s="36"/>
    </row>
    <row r="99" spans="1:7" ht="60">
      <c r="A99" s="42" t="s">
        <v>191</v>
      </c>
      <c r="B99" s="32" t="s">
        <v>28</v>
      </c>
      <c r="C99" s="52" t="s">
        <v>192</v>
      </c>
      <c r="D99" s="34">
        <v>253700</v>
      </c>
      <c r="E99" s="34">
        <v>253700</v>
      </c>
      <c r="F99" s="35">
        <v>0</v>
      </c>
      <c r="G99" s="36"/>
    </row>
    <row r="100" spans="1:7" ht="48">
      <c r="A100" s="42" t="s">
        <v>193</v>
      </c>
      <c r="B100" s="32" t="s">
        <v>28</v>
      </c>
      <c r="C100" s="52" t="s">
        <v>194</v>
      </c>
      <c r="D100" s="34">
        <v>18346800</v>
      </c>
      <c r="E100" s="34">
        <v>2700000</v>
      </c>
      <c r="F100" s="35">
        <v>15646800</v>
      </c>
      <c r="G100" s="36"/>
    </row>
    <row r="101" spans="1:7" ht="84">
      <c r="A101" s="42" t="s">
        <v>195</v>
      </c>
      <c r="B101" s="32" t="s">
        <v>28</v>
      </c>
      <c r="C101" s="52" t="s">
        <v>196</v>
      </c>
      <c r="D101" s="34">
        <v>10395000</v>
      </c>
      <c r="E101" s="34">
        <v>10395000</v>
      </c>
      <c r="F101" s="35">
        <v>0</v>
      </c>
      <c r="G101" s="36"/>
    </row>
    <row r="102" spans="1:7" ht="84">
      <c r="A102" s="42" t="s">
        <v>197</v>
      </c>
      <c r="B102" s="32" t="s">
        <v>28</v>
      </c>
      <c r="C102" s="52" t="s">
        <v>198</v>
      </c>
      <c r="D102" s="34">
        <v>2957000</v>
      </c>
      <c r="E102" s="34">
        <v>2957000</v>
      </c>
      <c r="F102" s="35">
        <v>0</v>
      </c>
      <c r="G102" s="36"/>
    </row>
    <row r="103" spans="1:7" ht="24">
      <c r="A103" s="42" t="s">
        <v>199</v>
      </c>
      <c r="B103" s="32" t="s">
        <v>28</v>
      </c>
      <c r="C103" s="53" t="s">
        <v>489</v>
      </c>
      <c r="D103" s="55">
        <v>414500</v>
      </c>
      <c r="E103" s="34">
        <v>0</v>
      </c>
      <c r="F103" s="35">
        <v>414500</v>
      </c>
      <c r="G103" s="36"/>
    </row>
    <row r="104" spans="1:7" ht="36">
      <c r="A104" s="42" t="s">
        <v>200</v>
      </c>
      <c r="B104" s="32" t="s">
        <v>28</v>
      </c>
      <c r="C104" s="52" t="s">
        <v>201</v>
      </c>
      <c r="D104" s="34">
        <v>9005600</v>
      </c>
      <c r="E104" s="34">
        <v>9005600</v>
      </c>
      <c r="F104" s="35">
        <v>0</v>
      </c>
      <c r="G104" s="36"/>
    </row>
    <row r="105" spans="1:7" ht="24">
      <c r="A105" s="42" t="s">
        <v>202</v>
      </c>
      <c r="B105" s="32" t="s">
        <v>28</v>
      </c>
      <c r="C105" s="52" t="s">
        <v>203</v>
      </c>
      <c r="D105" s="34">
        <v>6351900</v>
      </c>
      <c r="E105" s="34">
        <v>1587000</v>
      </c>
      <c r="F105" s="35">
        <v>4764900</v>
      </c>
      <c r="G105" s="36"/>
    </row>
    <row r="106" spans="1:7" ht="36">
      <c r="A106" s="42" t="s">
        <v>204</v>
      </c>
      <c r="B106" s="32" t="s">
        <v>28</v>
      </c>
      <c r="C106" s="52" t="s">
        <v>205</v>
      </c>
      <c r="D106" s="34">
        <v>1092300</v>
      </c>
      <c r="E106" s="34">
        <v>1092300</v>
      </c>
      <c r="F106" s="35">
        <v>0</v>
      </c>
      <c r="G106" s="36"/>
    </row>
    <row r="107" spans="1:7" ht="168">
      <c r="A107" s="42" t="s">
        <v>206</v>
      </c>
      <c r="B107" s="32" t="s">
        <v>28</v>
      </c>
      <c r="C107" s="52" t="s">
        <v>207</v>
      </c>
      <c r="D107" s="34">
        <v>17200</v>
      </c>
      <c r="E107" s="34">
        <v>17200</v>
      </c>
      <c r="F107" s="35">
        <v>0</v>
      </c>
      <c r="G107" s="36"/>
    </row>
    <row r="108" spans="1:7" ht="60">
      <c r="A108" s="42" t="s">
        <v>208</v>
      </c>
      <c r="B108" s="32" t="s">
        <v>28</v>
      </c>
      <c r="C108" s="52" t="s">
        <v>209</v>
      </c>
      <c r="D108" s="34">
        <v>19358100</v>
      </c>
      <c r="E108" s="34">
        <v>3226350</v>
      </c>
      <c r="F108" s="35">
        <v>16131750</v>
      </c>
      <c r="G108" s="36"/>
    </row>
    <row r="109" spans="1:7" ht="36">
      <c r="A109" s="42" t="s">
        <v>210</v>
      </c>
      <c r="B109" s="32" t="s">
        <v>28</v>
      </c>
      <c r="C109" s="52" t="s">
        <v>211</v>
      </c>
      <c r="D109" s="34">
        <v>1945600</v>
      </c>
      <c r="E109" s="34">
        <v>0</v>
      </c>
      <c r="F109" s="35">
        <v>1945600</v>
      </c>
      <c r="G109" s="36"/>
    </row>
    <row r="110" spans="1:7" ht="60">
      <c r="A110" s="42" t="s">
        <v>212</v>
      </c>
      <c r="B110" s="32" t="s">
        <v>28</v>
      </c>
      <c r="C110" s="52" t="s">
        <v>213</v>
      </c>
      <c r="D110" s="34">
        <v>0</v>
      </c>
      <c r="E110" s="34">
        <v>-1263.32</v>
      </c>
      <c r="F110" s="35">
        <v>0</v>
      </c>
      <c r="G110" s="36"/>
    </row>
    <row r="111" spans="1:7" ht="60">
      <c r="A111" s="42" t="s">
        <v>214</v>
      </c>
      <c r="B111" s="32" t="s">
        <v>28</v>
      </c>
      <c r="C111" s="52" t="s">
        <v>215</v>
      </c>
      <c r="D111" s="34">
        <v>0</v>
      </c>
      <c r="E111" s="34">
        <v>-45207.24</v>
      </c>
      <c r="F111" s="35">
        <v>0</v>
      </c>
      <c r="G111" s="36"/>
    </row>
    <row r="112" spans="1:7" ht="36">
      <c r="A112" s="42" t="s">
        <v>216</v>
      </c>
      <c r="B112" s="32" t="s">
        <v>28</v>
      </c>
      <c r="C112" s="52" t="s">
        <v>217</v>
      </c>
      <c r="D112" s="34">
        <v>0</v>
      </c>
      <c r="E112" s="34">
        <v>-60030.7</v>
      </c>
      <c r="F112" s="35">
        <v>0</v>
      </c>
      <c r="G112" s="36"/>
    </row>
    <row r="113" spans="1:7" ht="48">
      <c r="A113" s="42" t="s">
        <v>218</v>
      </c>
      <c r="B113" s="32" t="s">
        <v>28</v>
      </c>
      <c r="C113" s="52" t="s">
        <v>219</v>
      </c>
      <c r="D113" s="34">
        <v>0</v>
      </c>
      <c r="E113" s="34">
        <v>-734.15</v>
      </c>
      <c r="F113" s="35">
        <v>0</v>
      </c>
      <c r="G113" s="36"/>
    </row>
    <row r="114" spans="1:7" ht="96">
      <c r="A114" s="42" t="s">
        <v>220</v>
      </c>
      <c r="B114" s="32" t="s">
        <v>28</v>
      </c>
      <c r="C114" s="52" t="s">
        <v>221</v>
      </c>
      <c r="D114" s="34">
        <v>0</v>
      </c>
      <c r="E114" s="34">
        <v>-106327.45</v>
      </c>
      <c r="F114" s="35">
        <v>0</v>
      </c>
      <c r="G114" s="36"/>
    </row>
    <row r="115" spans="1:7" ht="60">
      <c r="A115" s="42" t="s">
        <v>222</v>
      </c>
      <c r="B115" s="32" t="s">
        <v>28</v>
      </c>
      <c r="C115" s="52" t="s">
        <v>223</v>
      </c>
      <c r="D115" s="34">
        <v>0</v>
      </c>
      <c r="E115" s="34">
        <v>-943401.14</v>
      </c>
      <c r="F115" s="35">
        <v>0</v>
      </c>
      <c r="G115" s="36"/>
    </row>
    <row r="116" spans="1:7" ht="108">
      <c r="A116" s="42" t="s">
        <v>224</v>
      </c>
      <c r="B116" s="32" t="s">
        <v>28</v>
      </c>
      <c r="C116" s="52" t="s">
        <v>225</v>
      </c>
      <c r="D116" s="34">
        <v>0</v>
      </c>
      <c r="E116" s="34">
        <v>-832298.84</v>
      </c>
      <c r="F116" s="35">
        <v>0</v>
      </c>
      <c r="G116" s="36"/>
    </row>
    <row r="117" spans="1:7" ht="96">
      <c r="A117" s="42" t="s">
        <v>226</v>
      </c>
      <c r="B117" s="32" t="s">
        <v>28</v>
      </c>
      <c r="C117" s="52" t="s">
        <v>227</v>
      </c>
      <c r="D117" s="34">
        <v>0</v>
      </c>
      <c r="E117" s="34">
        <v>-272496.97</v>
      </c>
      <c r="F117" s="35">
        <v>0</v>
      </c>
      <c r="G117" s="36"/>
    </row>
    <row r="118" spans="1:7" ht="48">
      <c r="A118" s="42" t="s">
        <v>228</v>
      </c>
      <c r="B118" s="32" t="s">
        <v>28</v>
      </c>
      <c r="C118" s="52" t="s">
        <v>229</v>
      </c>
      <c r="D118" s="34">
        <v>0</v>
      </c>
      <c r="E118" s="34">
        <v>-182677.63</v>
      </c>
      <c r="F118" s="35">
        <v>0</v>
      </c>
      <c r="G118" s="36"/>
    </row>
    <row r="119" spans="1:7" ht="24">
      <c r="A119" s="42" t="s">
        <v>230</v>
      </c>
      <c r="B119" s="32" t="s">
        <v>28</v>
      </c>
      <c r="C119" s="52" t="s">
        <v>231</v>
      </c>
      <c r="D119" s="34">
        <v>0</v>
      </c>
      <c r="E119" s="34">
        <v>-513975.74</v>
      </c>
      <c r="F119" s="35">
        <v>0</v>
      </c>
      <c r="G119" s="36"/>
    </row>
    <row r="120" spans="1:7" ht="48">
      <c r="A120" s="42" t="s">
        <v>232</v>
      </c>
      <c r="B120" s="32" t="s">
        <v>28</v>
      </c>
      <c r="C120" s="52" t="s">
        <v>233</v>
      </c>
      <c r="D120" s="34">
        <v>0</v>
      </c>
      <c r="E120" s="34">
        <v>-1462.9</v>
      </c>
      <c r="F120" s="35">
        <v>0</v>
      </c>
      <c r="G120" s="36"/>
    </row>
    <row r="121" spans="1:7" ht="144">
      <c r="A121" s="42" t="s">
        <v>234</v>
      </c>
      <c r="B121" s="32" t="s">
        <v>28</v>
      </c>
      <c r="C121" s="52" t="s">
        <v>235</v>
      </c>
      <c r="D121" s="34">
        <v>0</v>
      </c>
      <c r="E121" s="34">
        <v>-18400</v>
      </c>
      <c r="F121" s="35">
        <v>0</v>
      </c>
      <c r="G121" s="36"/>
    </row>
    <row r="122" spans="1:7" ht="120">
      <c r="A122" s="54" t="s">
        <v>236</v>
      </c>
      <c r="B122" s="32" t="s">
        <v>28</v>
      </c>
      <c r="C122" s="53" t="s">
        <v>237</v>
      </c>
      <c r="D122" s="34">
        <v>0</v>
      </c>
      <c r="E122" s="34">
        <v>6750</v>
      </c>
      <c r="F122" s="35">
        <v>0</v>
      </c>
      <c r="G122" s="36"/>
    </row>
    <row r="123" spans="1:7" ht="132">
      <c r="A123" s="42" t="s">
        <v>238</v>
      </c>
      <c r="B123" s="32" t="s">
        <v>28</v>
      </c>
      <c r="C123" s="52" t="s">
        <v>239</v>
      </c>
      <c r="D123" s="34">
        <v>0</v>
      </c>
      <c r="E123" s="34">
        <v>-14268.88</v>
      </c>
      <c r="F123" s="35">
        <v>0</v>
      </c>
      <c r="G123" s="36"/>
    </row>
    <row r="124" spans="1:7" ht="132">
      <c r="A124" s="54" t="s">
        <v>240</v>
      </c>
      <c r="B124" s="32" t="s">
        <v>28</v>
      </c>
      <c r="C124" s="53" t="s">
        <v>241</v>
      </c>
      <c r="D124" s="34">
        <v>0</v>
      </c>
      <c r="E124" s="34">
        <v>40649.71</v>
      </c>
      <c r="F124" s="35">
        <v>0</v>
      </c>
      <c r="G124" s="36"/>
    </row>
    <row r="125" spans="1:7" ht="156">
      <c r="A125" s="54" t="s">
        <v>242</v>
      </c>
      <c r="B125" s="32" t="s">
        <v>28</v>
      </c>
      <c r="C125" s="53" t="s">
        <v>243</v>
      </c>
      <c r="D125" s="34">
        <v>0</v>
      </c>
      <c r="E125" s="34">
        <v>-6750</v>
      </c>
      <c r="F125" s="35">
        <v>0</v>
      </c>
      <c r="G125" s="36"/>
    </row>
    <row r="126" spans="1:7" ht="36">
      <c r="A126" s="42" t="s">
        <v>244</v>
      </c>
      <c r="B126" s="32" t="s">
        <v>28</v>
      </c>
      <c r="C126" s="53" t="s">
        <v>245</v>
      </c>
      <c r="D126" s="34">
        <v>0</v>
      </c>
      <c r="E126" s="34">
        <v>-750618.95</v>
      </c>
      <c r="F126" s="35">
        <v>0</v>
      </c>
      <c r="G126" s="36"/>
    </row>
    <row r="127" spans="1:7" ht="108">
      <c r="A127" s="42" t="s">
        <v>246</v>
      </c>
      <c r="B127" s="32" t="s">
        <v>28</v>
      </c>
      <c r="C127" s="52" t="s">
        <v>247</v>
      </c>
      <c r="D127" s="34">
        <v>0</v>
      </c>
      <c r="E127" s="34">
        <v>-95500</v>
      </c>
      <c r="F127" s="35">
        <v>0</v>
      </c>
      <c r="G127" s="36"/>
    </row>
    <row r="128" spans="1:7" ht="84">
      <c r="A128" s="42" t="s">
        <v>248</v>
      </c>
      <c r="B128" s="32" t="s">
        <v>28</v>
      </c>
      <c r="C128" s="52" t="s">
        <v>249</v>
      </c>
      <c r="D128" s="34">
        <v>0</v>
      </c>
      <c r="E128" s="34">
        <v>-1305.43</v>
      </c>
      <c r="F128" s="35">
        <v>0</v>
      </c>
      <c r="G128" s="36"/>
    </row>
    <row r="129" spans="1:7" ht="180">
      <c r="A129" s="42" t="s">
        <v>250</v>
      </c>
      <c r="B129" s="32" t="s">
        <v>28</v>
      </c>
      <c r="C129" s="52" t="s">
        <v>251</v>
      </c>
      <c r="D129" s="34">
        <v>0</v>
      </c>
      <c r="E129" s="34">
        <v>-192</v>
      </c>
      <c r="F129" s="35">
        <v>0</v>
      </c>
      <c r="G129" s="36"/>
    </row>
  </sheetData>
  <sheetProtection/>
  <mergeCells count="11">
    <mergeCell ref="F13:F14"/>
    <mergeCell ref="A13:A14"/>
    <mergeCell ref="B13:B14"/>
    <mergeCell ref="C13:C14"/>
    <mergeCell ref="D13:D14"/>
    <mergeCell ref="E13:E14"/>
    <mergeCell ref="A2:D2"/>
    <mergeCell ref="A4:D4"/>
    <mergeCell ref="B6:D6"/>
    <mergeCell ref="B7:D7"/>
    <mergeCell ref="A11:F11"/>
  </mergeCells>
  <printOptions/>
  <pageMargins left="0.3937007874015748" right="0.3937007874015748" top="0.3937007874015748" bottom="0.5905511811023623" header="0.3937007874015748" footer="0.5118110236220472"/>
  <pageSetup fitToHeight="1000" fitToWidth="1" horizontalDpi="600" verticalDpi="600" orientation="portrait" paperSize="9" scale="66" r:id="rId1"/>
  <headerFooter>
    <oddFooter>&amp;R&amp;P</oddFooter>
    <evenFooter>&amp;L&amp;D</evenFooter>
  </headerFooter>
</worksheet>
</file>

<file path=xl/worksheets/sheet2.xml><?xml version="1.0" encoding="utf-8"?>
<worksheet xmlns="http://schemas.openxmlformats.org/spreadsheetml/2006/main" xmlns:r="http://schemas.openxmlformats.org/officeDocument/2006/relationships">
  <sheetPr>
    <pageSetUpPr fitToPage="1"/>
  </sheetPr>
  <dimension ref="A1:H182"/>
  <sheetViews>
    <sheetView showGridLines="0" zoomScaleSheetLayoutView="100" zoomScalePageLayoutView="0" workbookViewId="0" topLeftCell="A159">
      <selection activeCell="A3" sqref="A3:A4"/>
    </sheetView>
  </sheetViews>
  <sheetFormatPr defaultColWidth="9.140625" defaultRowHeight="15"/>
  <cols>
    <col min="1" max="1" width="50.7109375" style="1" customWidth="1"/>
    <col min="2" max="2" width="7.7109375" style="1" customWidth="1"/>
    <col min="3" max="3" width="22.7109375" style="1" customWidth="1"/>
    <col min="4" max="4" width="20.00390625" style="1" customWidth="1"/>
    <col min="5" max="7" width="20.7109375" style="1" customWidth="1"/>
    <col min="8" max="8" width="14.140625" style="1" customWidth="1"/>
    <col min="9" max="16384" width="9.140625" style="1" customWidth="1"/>
  </cols>
  <sheetData>
    <row r="1" spans="1:8" ht="15" customHeight="1">
      <c r="A1" s="62" t="s">
        <v>252</v>
      </c>
      <c r="B1" s="63"/>
      <c r="C1" s="63"/>
      <c r="D1" s="63"/>
      <c r="E1" s="63"/>
      <c r="F1" s="63"/>
      <c r="G1" s="3"/>
      <c r="H1" s="3"/>
    </row>
    <row r="2" spans="1:8" ht="9" customHeight="1">
      <c r="A2" s="39"/>
      <c r="B2" s="39"/>
      <c r="C2" s="39"/>
      <c r="D2" s="9"/>
      <c r="E2" s="9"/>
      <c r="F2" s="40" t="s">
        <v>253</v>
      </c>
      <c r="G2" s="8"/>
      <c r="H2" s="8"/>
    </row>
    <row r="3" spans="1:8" ht="27" customHeight="1">
      <c r="A3" s="68" t="s">
        <v>21</v>
      </c>
      <c r="B3" s="70" t="s">
        <v>22</v>
      </c>
      <c r="C3" s="70" t="s">
        <v>254</v>
      </c>
      <c r="D3" s="64" t="s">
        <v>24</v>
      </c>
      <c r="E3" s="64" t="s">
        <v>25</v>
      </c>
      <c r="F3" s="64" t="s">
        <v>26</v>
      </c>
      <c r="G3" s="66"/>
      <c r="H3" s="4"/>
    </row>
    <row r="4" spans="1:8" ht="45" customHeight="1">
      <c r="A4" s="69"/>
      <c r="B4" s="71"/>
      <c r="C4" s="71"/>
      <c r="D4" s="65"/>
      <c r="E4" s="65"/>
      <c r="F4" s="65"/>
      <c r="G4" s="67"/>
      <c r="H4" s="22"/>
    </row>
    <row r="5" spans="1:8" ht="15.75" customHeight="1">
      <c r="A5" s="21">
        <v>1</v>
      </c>
      <c r="B5" s="23">
        <v>2</v>
      </c>
      <c r="C5" s="23">
        <v>3</v>
      </c>
      <c r="D5" s="23">
        <v>4</v>
      </c>
      <c r="E5" s="23">
        <v>5</v>
      </c>
      <c r="F5" s="23">
        <v>6</v>
      </c>
      <c r="G5" s="4"/>
      <c r="H5" s="24"/>
    </row>
    <row r="6" spans="1:8" ht="24">
      <c r="A6" s="25" t="s">
        <v>255</v>
      </c>
      <c r="B6" s="26" t="s">
        <v>256</v>
      </c>
      <c r="C6" s="27" t="s">
        <v>29</v>
      </c>
      <c r="D6" s="28">
        <f>SUM(D7:D181)</f>
        <v>3451806744</v>
      </c>
      <c r="E6" s="28">
        <f>SUM(E7:E181)</f>
        <v>673495128.22</v>
      </c>
      <c r="F6" s="29">
        <f>D6-E6</f>
        <v>2778311615.7799997</v>
      </c>
      <c r="G6" s="30"/>
      <c r="H6" s="30"/>
    </row>
    <row r="7" spans="1:8" ht="24">
      <c r="A7" s="31" t="s">
        <v>257</v>
      </c>
      <c r="B7" s="32" t="s">
        <v>256</v>
      </c>
      <c r="C7" s="33" t="s">
        <v>258</v>
      </c>
      <c r="D7" s="34">
        <v>3355600</v>
      </c>
      <c r="E7" s="34">
        <v>365940.55</v>
      </c>
      <c r="F7" s="35">
        <v>2989659.45</v>
      </c>
      <c r="G7" s="36"/>
      <c r="H7" s="36"/>
    </row>
    <row r="8" spans="1:8" ht="36">
      <c r="A8" s="31" t="s">
        <v>259</v>
      </c>
      <c r="B8" s="32" t="s">
        <v>256</v>
      </c>
      <c r="C8" s="33" t="s">
        <v>260</v>
      </c>
      <c r="D8" s="34">
        <v>289400</v>
      </c>
      <c r="E8" s="34">
        <v>0</v>
      </c>
      <c r="F8" s="35">
        <v>289400</v>
      </c>
      <c r="G8" s="36"/>
      <c r="H8" s="36"/>
    </row>
    <row r="9" spans="1:8" ht="36">
      <c r="A9" s="31" t="s">
        <v>261</v>
      </c>
      <c r="B9" s="32" t="s">
        <v>256</v>
      </c>
      <c r="C9" s="33" t="s">
        <v>262</v>
      </c>
      <c r="D9" s="34">
        <v>731000</v>
      </c>
      <c r="E9" s="34">
        <v>72228.6</v>
      </c>
      <c r="F9" s="35">
        <v>658771.4</v>
      </c>
      <c r="G9" s="36"/>
      <c r="H9" s="36"/>
    </row>
    <row r="10" spans="1:8" ht="24">
      <c r="A10" s="31" t="s">
        <v>257</v>
      </c>
      <c r="B10" s="32" t="s">
        <v>256</v>
      </c>
      <c r="C10" s="33" t="s">
        <v>263</v>
      </c>
      <c r="D10" s="34">
        <v>198448700</v>
      </c>
      <c r="E10" s="34">
        <v>22154858.49</v>
      </c>
      <c r="F10" s="35">
        <v>176293841.51</v>
      </c>
      <c r="G10" s="36"/>
      <c r="H10" s="36"/>
    </row>
    <row r="11" spans="1:8" ht="36">
      <c r="A11" s="31" t="s">
        <v>259</v>
      </c>
      <c r="B11" s="32" t="s">
        <v>256</v>
      </c>
      <c r="C11" s="33" t="s">
        <v>264</v>
      </c>
      <c r="D11" s="34">
        <v>2253300</v>
      </c>
      <c r="E11" s="34">
        <v>292972.12</v>
      </c>
      <c r="F11" s="35">
        <v>1960327.88</v>
      </c>
      <c r="G11" s="36"/>
      <c r="H11" s="36"/>
    </row>
    <row r="12" spans="1:8" ht="36">
      <c r="A12" s="31" t="s">
        <v>261</v>
      </c>
      <c r="B12" s="32" t="s">
        <v>256</v>
      </c>
      <c r="C12" s="33" t="s">
        <v>265</v>
      </c>
      <c r="D12" s="34">
        <v>28412800</v>
      </c>
      <c r="E12" s="34">
        <v>8738050.43</v>
      </c>
      <c r="F12" s="35">
        <v>19674749.57</v>
      </c>
      <c r="G12" s="36"/>
      <c r="H12" s="36"/>
    </row>
    <row r="13" spans="1:8" ht="24">
      <c r="A13" s="31" t="s">
        <v>266</v>
      </c>
      <c r="B13" s="32" t="s">
        <v>256</v>
      </c>
      <c r="C13" s="33" t="s">
        <v>267</v>
      </c>
      <c r="D13" s="34">
        <v>6975000</v>
      </c>
      <c r="E13" s="34">
        <v>530546.9</v>
      </c>
      <c r="F13" s="35">
        <v>6444453.1</v>
      </c>
      <c r="G13" s="36"/>
      <c r="H13" s="36"/>
    </row>
    <row r="14" spans="1:8" ht="15">
      <c r="A14" s="31" t="s">
        <v>268</v>
      </c>
      <c r="B14" s="32" t="s">
        <v>256</v>
      </c>
      <c r="C14" s="33" t="s">
        <v>269</v>
      </c>
      <c r="D14" s="34">
        <v>17080200</v>
      </c>
      <c r="E14" s="34">
        <v>946312.04</v>
      </c>
      <c r="F14" s="35">
        <v>16133887.96</v>
      </c>
      <c r="G14" s="36"/>
      <c r="H14" s="36"/>
    </row>
    <row r="15" spans="1:8" ht="15">
      <c r="A15" s="31" t="s">
        <v>270</v>
      </c>
      <c r="B15" s="32" t="s">
        <v>256</v>
      </c>
      <c r="C15" s="33" t="s">
        <v>271</v>
      </c>
      <c r="D15" s="34">
        <v>16315800</v>
      </c>
      <c r="E15" s="34">
        <v>3756092.58</v>
      </c>
      <c r="F15" s="35">
        <v>12559707.42</v>
      </c>
      <c r="G15" s="36"/>
      <c r="H15" s="36"/>
    </row>
    <row r="16" spans="1:8" ht="24">
      <c r="A16" s="31" t="s">
        <v>272</v>
      </c>
      <c r="B16" s="32" t="s">
        <v>256</v>
      </c>
      <c r="C16" s="33" t="s">
        <v>273</v>
      </c>
      <c r="D16" s="34">
        <v>1237200</v>
      </c>
      <c r="E16" s="34">
        <v>620149.54</v>
      </c>
      <c r="F16" s="35">
        <v>617050.46</v>
      </c>
      <c r="G16" s="36"/>
      <c r="H16" s="36"/>
    </row>
    <row r="17" spans="1:8" ht="15">
      <c r="A17" s="31" t="s">
        <v>274</v>
      </c>
      <c r="B17" s="32" t="s">
        <v>256</v>
      </c>
      <c r="C17" s="33" t="s">
        <v>275</v>
      </c>
      <c r="D17" s="34">
        <v>218000</v>
      </c>
      <c r="E17" s="34">
        <v>46073</v>
      </c>
      <c r="F17" s="35">
        <v>171927</v>
      </c>
      <c r="G17" s="36"/>
      <c r="H17" s="36"/>
    </row>
    <row r="18" spans="1:8" ht="15">
      <c r="A18" s="31" t="s">
        <v>276</v>
      </c>
      <c r="B18" s="32" t="s">
        <v>256</v>
      </c>
      <c r="C18" s="33" t="s">
        <v>277</v>
      </c>
      <c r="D18" s="34">
        <v>66000</v>
      </c>
      <c r="E18" s="34">
        <v>3131.94</v>
      </c>
      <c r="F18" s="35">
        <v>62868.06</v>
      </c>
      <c r="G18" s="36"/>
      <c r="H18" s="36"/>
    </row>
    <row r="19" spans="1:8" ht="24">
      <c r="A19" s="31" t="s">
        <v>257</v>
      </c>
      <c r="B19" s="32" t="s">
        <v>256</v>
      </c>
      <c r="C19" s="33" t="s">
        <v>278</v>
      </c>
      <c r="D19" s="34">
        <v>44751100</v>
      </c>
      <c r="E19" s="34">
        <v>4913853.72</v>
      </c>
      <c r="F19" s="35">
        <v>39837246.28</v>
      </c>
      <c r="G19" s="36"/>
      <c r="H19" s="36"/>
    </row>
    <row r="20" spans="1:8" ht="36">
      <c r="A20" s="31" t="s">
        <v>259</v>
      </c>
      <c r="B20" s="32" t="s">
        <v>256</v>
      </c>
      <c r="C20" s="33" t="s">
        <v>279</v>
      </c>
      <c r="D20" s="34">
        <v>230100</v>
      </c>
      <c r="E20" s="34">
        <v>70</v>
      </c>
      <c r="F20" s="35">
        <v>230030</v>
      </c>
      <c r="G20" s="36"/>
      <c r="H20" s="36"/>
    </row>
    <row r="21" spans="1:8" ht="36">
      <c r="A21" s="31" t="s">
        <v>261</v>
      </c>
      <c r="B21" s="32" t="s">
        <v>256</v>
      </c>
      <c r="C21" s="33" t="s">
        <v>280</v>
      </c>
      <c r="D21" s="34">
        <v>7395900</v>
      </c>
      <c r="E21" s="34">
        <v>910564.45</v>
      </c>
      <c r="F21" s="35">
        <v>6485335.55</v>
      </c>
      <c r="G21" s="36"/>
      <c r="H21" s="36"/>
    </row>
    <row r="22" spans="1:8" ht="24">
      <c r="A22" s="31" t="s">
        <v>266</v>
      </c>
      <c r="B22" s="32" t="s">
        <v>256</v>
      </c>
      <c r="C22" s="33" t="s">
        <v>281</v>
      </c>
      <c r="D22" s="34">
        <v>5099900</v>
      </c>
      <c r="E22" s="34">
        <v>413974.26</v>
      </c>
      <c r="F22" s="35">
        <v>4685925.74</v>
      </c>
      <c r="G22" s="36"/>
      <c r="H22" s="36"/>
    </row>
    <row r="23" spans="1:8" ht="15">
      <c r="A23" s="31" t="s">
        <v>268</v>
      </c>
      <c r="B23" s="32" t="s">
        <v>256</v>
      </c>
      <c r="C23" s="33" t="s">
        <v>282</v>
      </c>
      <c r="D23" s="34">
        <v>1707400</v>
      </c>
      <c r="E23" s="34">
        <v>24784</v>
      </c>
      <c r="F23" s="35">
        <v>1682616</v>
      </c>
      <c r="G23" s="36"/>
      <c r="H23" s="36"/>
    </row>
    <row r="24" spans="1:8" ht="15">
      <c r="A24" s="31" t="s">
        <v>274</v>
      </c>
      <c r="B24" s="32" t="s">
        <v>256</v>
      </c>
      <c r="C24" s="33" t="s">
        <v>283</v>
      </c>
      <c r="D24" s="34">
        <v>11600</v>
      </c>
      <c r="E24" s="34">
        <v>0</v>
      </c>
      <c r="F24" s="35">
        <v>11600</v>
      </c>
      <c r="G24" s="36"/>
      <c r="H24" s="36"/>
    </row>
    <row r="25" spans="1:8" ht="15">
      <c r="A25" s="31" t="s">
        <v>284</v>
      </c>
      <c r="B25" s="32" t="s">
        <v>256</v>
      </c>
      <c r="C25" s="33" t="s">
        <v>285</v>
      </c>
      <c r="D25" s="34">
        <v>5000000</v>
      </c>
      <c r="E25" s="34">
        <v>0</v>
      </c>
      <c r="F25" s="35">
        <v>5000000</v>
      </c>
      <c r="G25" s="36"/>
      <c r="H25" s="36"/>
    </row>
    <row r="26" spans="1:8" ht="15">
      <c r="A26" s="31" t="s">
        <v>286</v>
      </c>
      <c r="B26" s="32" t="s">
        <v>256</v>
      </c>
      <c r="C26" s="33" t="s">
        <v>287</v>
      </c>
      <c r="D26" s="34">
        <v>4299200</v>
      </c>
      <c r="E26" s="34">
        <v>410994.26</v>
      </c>
      <c r="F26" s="35">
        <v>3888205.74</v>
      </c>
      <c r="G26" s="36"/>
      <c r="H26" s="36"/>
    </row>
    <row r="27" spans="1:8" ht="36">
      <c r="A27" s="31" t="s">
        <v>288</v>
      </c>
      <c r="B27" s="32" t="s">
        <v>256</v>
      </c>
      <c r="C27" s="33" t="s">
        <v>289</v>
      </c>
      <c r="D27" s="34">
        <v>636800</v>
      </c>
      <c r="E27" s="34">
        <v>229030.57</v>
      </c>
      <c r="F27" s="35">
        <v>407769.43</v>
      </c>
      <c r="G27" s="36"/>
      <c r="H27" s="36"/>
    </row>
    <row r="28" spans="1:8" ht="24">
      <c r="A28" s="31" t="s">
        <v>257</v>
      </c>
      <c r="B28" s="32" t="s">
        <v>256</v>
      </c>
      <c r="C28" s="33" t="s">
        <v>290</v>
      </c>
      <c r="D28" s="34">
        <v>12040620</v>
      </c>
      <c r="E28" s="34">
        <v>1484968.83</v>
      </c>
      <c r="F28" s="35">
        <v>10555651.17</v>
      </c>
      <c r="G28" s="36"/>
      <c r="H28" s="36"/>
    </row>
    <row r="29" spans="1:8" ht="36">
      <c r="A29" s="31" t="s">
        <v>259</v>
      </c>
      <c r="B29" s="32" t="s">
        <v>256</v>
      </c>
      <c r="C29" s="33" t="s">
        <v>291</v>
      </c>
      <c r="D29" s="34">
        <v>137100</v>
      </c>
      <c r="E29" s="34">
        <v>0</v>
      </c>
      <c r="F29" s="35">
        <v>137100</v>
      </c>
      <c r="G29" s="36"/>
      <c r="H29" s="36"/>
    </row>
    <row r="30" spans="1:8" ht="36">
      <c r="A30" s="31" t="s">
        <v>261</v>
      </c>
      <c r="B30" s="32" t="s">
        <v>256</v>
      </c>
      <c r="C30" s="33" t="s">
        <v>292</v>
      </c>
      <c r="D30" s="34">
        <v>2412980</v>
      </c>
      <c r="E30" s="34">
        <v>479060.81</v>
      </c>
      <c r="F30" s="35">
        <v>1933919.19</v>
      </c>
      <c r="G30" s="36"/>
      <c r="H30" s="36"/>
    </row>
    <row r="31" spans="1:8" ht="24">
      <c r="A31" s="31" t="s">
        <v>266</v>
      </c>
      <c r="B31" s="32" t="s">
        <v>256</v>
      </c>
      <c r="C31" s="33" t="s">
        <v>293</v>
      </c>
      <c r="D31" s="34">
        <v>1271300</v>
      </c>
      <c r="E31" s="34">
        <v>82856.36</v>
      </c>
      <c r="F31" s="35">
        <v>1188443.64</v>
      </c>
      <c r="G31" s="36"/>
      <c r="H31" s="36"/>
    </row>
    <row r="32" spans="1:8" ht="15">
      <c r="A32" s="31" t="s">
        <v>268</v>
      </c>
      <c r="B32" s="32" t="s">
        <v>256</v>
      </c>
      <c r="C32" s="33" t="s">
        <v>294</v>
      </c>
      <c r="D32" s="34">
        <v>3329800</v>
      </c>
      <c r="E32" s="34">
        <v>186375.47</v>
      </c>
      <c r="F32" s="35">
        <v>3143424.53</v>
      </c>
      <c r="G32" s="36"/>
      <c r="H32" s="36"/>
    </row>
    <row r="33" spans="1:8" ht="15">
      <c r="A33" s="31" t="s">
        <v>270</v>
      </c>
      <c r="B33" s="32" t="s">
        <v>256</v>
      </c>
      <c r="C33" s="33" t="s">
        <v>295</v>
      </c>
      <c r="D33" s="34">
        <v>456400</v>
      </c>
      <c r="E33" s="34">
        <v>182080.69</v>
      </c>
      <c r="F33" s="35">
        <v>274319.31</v>
      </c>
      <c r="G33" s="36"/>
      <c r="H33" s="36"/>
    </row>
    <row r="34" spans="1:8" ht="24">
      <c r="A34" s="31" t="s">
        <v>272</v>
      </c>
      <c r="B34" s="32" t="s">
        <v>256</v>
      </c>
      <c r="C34" s="33" t="s">
        <v>296</v>
      </c>
      <c r="D34" s="34">
        <v>108700</v>
      </c>
      <c r="E34" s="34">
        <v>0</v>
      </c>
      <c r="F34" s="35">
        <v>108700</v>
      </c>
      <c r="G34" s="36"/>
      <c r="H34" s="36"/>
    </row>
    <row r="35" spans="1:8" ht="24">
      <c r="A35" s="31" t="s">
        <v>297</v>
      </c>
      <c r="B35" s="32" t="s">
        <v>256</v>
      </c>
      <c r="C35" s="33" t="s">
        <v>298</v>
      </c>
      <c r="D35" s="34">
        <v>50000</v>
      </c>
      <c r="E35" s="34">
        <v>9900</v>
      </c>
      <c r="F35" s="35">
        <v>40100</v>
      </c>
      <c r="G35" s="36"/>
      <c r="H35" s="36"/>
    </row>
    <row r="36" spans="1:8" ht="15">
      <c r="A36" s="31" t="s">
        <v>274</v>
      </c>
      <c r="B36" s="32" t="s">
        <v>256</v>
      </c>
      <c r="C36" s="33" t="s">
        <v>299</v>
      </c>
      <c r="D36" s="34">
        <v>28500</v>
      </c>
      <c r="E36" s="34">
        <v>0</v>
      </c>
      <c r="F36" s="35">
        <v>28500</v>
      </c>
      <c r="G36" s="36"/>
      <c r="H36" s="36"/>
    </row>
    <row r="37" spans="1:8" ht="15">
      <c r="A37" s="31" t="s">
        <v>276</v>
      </c>
      <c r="B37" s="32" t="s">
        <v>256</v>
      </c>
      <c r="C37" s="33" t="s">
        <v>300</v>
      </c>
      <c r="D37" s="34">
        <v>3000</v>
      </c>
      <c r="E37" s="34">
        <v>0</v>
      </c>
      <c r="F37" s="35">
        <v>3000</v>
      </c>
      <c r="G37" s="36"/>
      <c r="H37" s="36"/>
    </row>
    <row r="38" spans="1:8" ht="15">
      <c r="A38" s="31" t="s">
        <v>286</v>
      </c>
      <c r="B38" s="32" t="s">
        <v>256</v>
      </c>
      <c r="C38" s="33" t="s">
        <v>301</v>
      </c>
      <c r="D38" s="34">
        <v>6134100</v>
      </c>
      <c r="E38" s="34">
        <v>591956.44</v>
      </c>
      <c r="F38" s="35">
        <v>5542143.56</v>
      </c>
      <c r="G38" s="36"/>
      <c r="H38" s="36"/>
    </row>
    <row r="39" spans="1:8" ht="24">
      <c r="A39" s="31" t="s">
        <v>302</v>
      </c>
      <c r="B39" s="32" t="s">
        <v>256</v>
      </c>
      <c r="C39" s="33" t="s">
        <v>303</v>
      </c>
      <c r="D39" s="34">
        <v>5000</v>
      </c>
      <c r="E39" s="34">
        <v>70</v>
      </c>
      <c r="F39" s="35">
        <v>4930</v>
      </c>
      <c r="G39" s="36"/>
      <c r="H39" s="36"/>
    </row>
    <row r="40" spans="1:8" ht="36">
      <c r="A40" s="31" t="s">
        <v>288</v>
      </c>
      <c r="B40" s="32" t="s">
        <v>256</v>
      </c>
      <c r="C40" s="33" t="s">
        <v>304</v>
      </c>
      <c r="D40" s="34">
        <v>913900</v>
      </c>
      <c r="E40" s="34">
        <v>124379.83</v>
      </c>
      <c r="F40" s="35">
        <v>789520.17</v>
      </c>
      <c r="G40" s="36"/>
      <c r="H40" s="36"/>
    </row>
    <row r="41" spans="1:8" ht="24">
      <c r="A41" s="31" t="s">
        <v>266</v>
      </c>
      <c r="B41" s="32" t="s">
        <v>256</v>
      </c>
      <c r="C41" s="33" t="s">
        <v>305</v>
      </c>
      <c r="D41" s="34">
        <v>848700</v>
      </c>
      <c r="E41" s="34">
        <v>225107.56</v>
      </c>
      <c r="F41" s="35">
        <v>623592.44</v>
      </c>
      <c r="G41" s="36"/>
      <c r="H41" s="36"/>
    </row>
    <row r="42" spans="1:8" ht="15">
      <c r="A42" s="31" t="s">
        <v>268</v>
      </c>
      <c r="B42" s="32" t="s">
        <v>256</v>
      </c>
      <c r="C42" s="33" t="s">
        <v>306</v>
      </c>
      <c r="D42" s="34">
        <v>1551100</v>
      </c>
      <c r="E42" s="34">
        <v>9289.45</v>
      </c>
      <c r="F42" s="35">
        <v>1541810.55</v>
      </c>
      <c r="G42" s="36"/>
      <c r="H42" s="36"/>
    </row>
    <row r="43" spans="1:8" ht="15">
      <c r="A43" s="31" t="s">
        <v>270</v>
      </c>
      <c r="B43" s="32" t="s">
        <v>256</v>
      </c>
      <c r="C43" s="33" t="s">
        <v>307</v>
      </c>
      <c r="D43" s="34">
        <v>688500</v>
      </c>
      <c r="E43" s="34">
        <v>123842.66</v>
      </c>
      <c r="F43" s="35">
        <v>564657.34</v>
      </c>
      <c r="G43" s="36"/>
      <c r="H43" s="36"/>
    </row>
    <row r="44" spans="1:8" ht="24">
      <c r="A44" s="31" t="s">
        <v>272</v>
      </c>
      <c r="B44" s="32" t="s">
        <v>256</v>
      </c>
      <c r="C44" s="33" t="s">
        <v>308</v>
      </c>
      <c r="D44" s="34">
        <v>147400</v>
      </c>
      <c r="E44" s="34">
        <v>0</v>
      </c>
      <c r="F44" s="35">
        <v>147400</v>
      </c>
      <c r="G44" s="36"/>
      <c r="H44" s="36"/>
    </row>
    <row r="45" spans="1:8" ht="15">
      <c r="A45" s="31" t="s">
        <v>309</v>
      </c>
      <c r="B45" s="32" t="s">
        <v>256</v>
      </c>
      <c r="C45" s="33" t="s">
        <v>310</v>
      </c>
      <c r="D45" s="34">
        <v>57600</v>
      </c>
      <c r="E45" s="34">
        <v>0</v>
      </c>
      <c r="F45" s="35">
        <v>57600</v>
      </c>
      <c r="G45" s="36"/>
      <c r="H45" s="36"/>
    </row>
    <row r="46" spans="1:8" ht="48">
      <c r="A46" s="31" t="s">
        <v>311</v>
      </c>
      <c r="B46" s="32" t="s">
        <v>256</v>
      </c>
      <c r="C46" s="33" t="s">
        <v>312</v>
      </c>
      <c r="D46" s="34">
        <v>550300</v>
      </c>
      <c r="E46" s="34">
        <v>0</v>
      </c>
      <c r="F46" s="35">
        <v>550300</v>
      </c>
      <c r="G46" s="36"/>
      <c r="H46" s="36"/>
    </row>
    <row r="47" spans="1:8" ht="15">
      <c r="A47" s="31" t="s">
        <v>274</v>
      </c>
      <c r="B47" s="32" t="s">
        <v>256</v>
      </c>
      <c r="C47" s="33" t="s">
        <v>313</v>
      </c>
      <c r="D47" s="34">
        <v>7700</v>
      </c>
      <c r="E47" s="34">
        <v>908</v>
      </c>
      <c r="F47" s="35">
        <v>6792</v>
      </c>
      <c r="G47" s="36"/>
      <c r="H47" s="36"/>
    </row>
    <row r="48" spans="1:8" ht="15">
      <c r="A48" s="31" t="s">
        <v>276</v>
      </c>
      <c r="B48" s="32" t="s">
        <v>256</v>
      </c>
      <c r="C48" s="33" t="s">
        <v>314</v>
      </c>
      <c r="D48" s="34">
        <v>16800</v>
      </c>
      <c r="E48" s="34">
        <v>69.86</v>
      </c>
      <c r="F48" s="35">
        <v>16730.14</v>
      </c>
      <c r="G48" s="36"/>
      <c r="H48" s="36"/>
    </row>
    <row r="49" spans="1:8" ht="48">
      <c r="A49" s="31" t="s">
        <v>315</v>
      </c>
      <c r="B49" s="32" t="s">
        <v>256</v>
      </c>
      <c r="C49" s="33" t="s">
        <v>316</v>
      </c>
      <c r="D49" s="34">
        <v>7982000</v>
      </c>
      <c r="E49" s="34">
        <v>963241.41</v>
      </c>
      <c r="F49" s="35">
        <v>7018758.59</v>
      </c>
      <c r="G49" s="36"/>
      <c r="H49" s="36"/>
    </row>
    <row r="50" spans="1:8" ht="24">
      <c r="A50" s="31" t="s">
        <v>317</v>
      </c>
      <c r="B50" s="32" t="s">
        <v>256</v>
      </c>
      <c r="C50" s="33" t="s">
        <v>318</v>
      </c>
      <c r="D50" s="34">
        <v>35010300</v>
      </c>
      <c r="E50" s="34">
        <v>0</v>
      </c>
      <c r="F50" s="35">
        <v>35010300</v>
      </c>
      <c r="G50" s="36"/>
      <c r="H50" s="36"/>
    </row>
    <row r="51" spans="1:8" ht="48">
      <c r="A51" s="31" t="s">
        <v>311</v>
      </c>
      <c r="B51" s="32" t="s">
        <v>256</v>
      </c>
      <c r="C51" s="33" t="s">
        <v>319</v>
      </c>
      <c r="D51" s="34">
        <v>30856000</v>
      </c>
      <c r="E51" s="34">
        <v>6050388.35</v>
      </c>
      <c r="F51" s="35">
        <v>24805611.65</v>
      </c>
      <c r="G51" s="36"/>
      <c r="H51" s="36"/>
    </row>
    <row r="52" spans="1:8" ht="15">
      <c r="A52" s="31" t="s">
        <v>286</v>
      </c>
      <c r="B52" s="32" t="s">
        <v>256</v>
      </c>
      <c r="C52" s="33" t="s">
        <v>320</v>
      </c>
      <c r="D52" s="34">
        <v>64354500</v>
      </c>
      <c r="E52" s="34">
        <v>7721573.48</v>
      </c>
      <c r="F52" s="35">
        <v>56632926.52</v>
      </c>
      <c r="G52" s="36"/>
      <c r="H52" s="36"/>
    </row>
    <row r="53" spans="1:8" ht="24">
      <c r="A53" s="31" t="s">
        <v>302</v>
      </c>
      <c r="B53" s="32" t="s">
        <v>256</v>
      </c>
      <c r="C53" s="33" t="s">
        <v>321</v>
      </c>
      <c r="D53" s="34">
        <v>75400</v>
      </c>
      <c r="E53" s="34">
        <v>0</v>
      </c>
      <c r="F53" s="35">
        <v>75400</v>
      </c>
      <c r="G53" s="36"/>
      <c r="H53" s="36"/>
    </row>
    <row r="54" spans="1:8" ht="36">
      <c r="A54" s="31" t="s">
        <v>288</v>
      </c>
      <c r="B54" s="32" t="s">
        <v>256</v>
      </c>
      <c r="C54" s="33" t="s">
        <v>322</v>
      </c>
      <c r="D54" s="34">
        <v>8915000</v>
      </c>
      <c r="E54" s="34">
        <v>3109952.77</v>
      </c>
      <c r="F54" s="35">
        <v>5805047.23</v>
      </c>
      <c r="G54" s="36"/>
      <c r="H54" s="36"/>
    </row>
    <row r="55" spans="1:8" ht="24">
      <c r="A55" s="31" t="s">
        <v>257</v>
      </c>
      <c r="B55" s="32" t="s">
        <v>256</v>
      </c>
      <c r="C55" s="33" t="s">
        <v>323</v>
      </c>
      <c r="D55" s="34">
        <v>11661000</v>
      </c>
      <c r="E55" s="34">
        <v>1810292.13</v>
      </c>
      <c r="F55" s="35">
        <v>9850707.87</v>
      </c>
      <c r="G55" s="36"/>
      <c r="H55" s="36"/>
    </row>
    <row r="56" spans="1:8" ht="36">
      <c r="A56" s="31" t="s">
        <v>259</v>
      </c>
      <c r="B56" s="32" t="s">
        <v>256</v>
      </c>
      <c r="C56" s="33" t="s">
        <v>324</v>
      </c>
      <c r="D56" s="34">
        <v>104000</v>
      </c>
      <c r="E56" s="34">
        <v>0</v>
      </c>
      <c r="F56" s="35">
        <v>104000</v>
      </c>
      <c r="G56" s="36"/>
      <c r="H56" s="36"/>
    </row>
    <row r="57" spans="1:8" ht="36">
      <c r="A57" s="31" t="s">
        <v>261</v>
      </c>
      <c r="B57" s="32" t="s">
        <v>256</v>
      </c>
      <c r="C57" s="33" t="s">
        <v>325</v>
      </c>
      <c r="D57" s="34">
        <v>1749000</v>
      </c>
      <c r="E57" s="34">
        <v>414865.17</v>
      </c>
      <c r="F57" s="35">
        <v>1334134.83</v>
      </c>
      <c r="G57" s="36"/>
      <c r="H57" s="36"/>
    </row>
    <row r="58" spans="1:8" ht="24">
      <c r="A58" s="31" t="s">
        <v>266</v>
      </c>
      <c r="B58" s="32" t="s">
        <v>256</v>
      </c>
      <c r="C58" s="33" t="s">
        <v>326</v>
      </c>
      <c r="D58" s="34">
        <v>3731600</v>
      </c>
      <c r="E58" s="34">
        <v>83124.21</v>
      </c>
      <c r="F58" s="35">
        <v>3648475.79</v>
      </c>
      <c r="G58" s="36"/>
      <c r="H58" s="36"/>
    </row>
    <row r="59" spans="1:8" ht="24">
      <c r="A59" s="31" t="s">
        <v>317</v>
      </c>
      <c r="B59" s="32" t="s">
        <v>256</v>
      </c>
      <c r="C59" s="33" t="s">
        <v>327</v>
      </c>
      <c r="D59" s="34">
        <v>37030600</v>
      </c>
      <c r="E59" s="34">
        <v>0</v>
      </c>
      <c r="F59" s="35">
        <v>37030600</v>
      </c>
      <c r="G59" s="36"/>
      <c r="H59" s="36"/>
    </row>
    <row r="60" spans="1:8" ht="15">
      <c r="A60" s="31" t="s">
        <v>268</v>
      </c>
      <c r="B60" s="32" t="s">
        <v>256</v>
      </c>
      <c r="C60" s="33" t="s">
        <v>328</v>
      </c>
      <c r="D60" s="34">
        <v>6571400</v>
      </c>
      <c r="E60" s="34">
        <v>762515.02</v>
      </c>
      <c r="F60" s="35">
        <v>5808884.98</v>
      </c>
      <c r="G60" s="36"/>
      <c r="H60" s="36"/>
    </row>
    <row r="61" spans="1:8" ht="15">
      <c r="A61" s="31" t="s">
        <v>270</v>
      </c>
      <c r="B61" s="32" t="s">
        <v>256</v>
      </c>
      <c r="C61" s="33" t="s">
        <v>329</v>
      </c>
      <c r="D61" s="34">
        <v>9672200</v>
      </c>
      <c r="E61" s="34">
        <v>2515790.87</v>
      </c>
      <c r="F61" s="35">
        <v>7156409.13</v>
      </c>
      <c r="G61" s="36"/>
      <c r="H61" s="36"/>
    </row>
    <row r="62" spans="1:8" ht="24">
      <c r="A62" s="31" t="s">
        <v>330</v>
      </c>
      <c r="B62" s="32" t="s">
        <v>256</v>
      </c>
      <c r="C62" s="33" t="s">
        <v>331</v>
      </c>
      <c r="D62" s="34">
        <v>150000</v>
      </c>
      <c r="E62" s="34">
        <v>0</v>
      </c>
      <c r="F62" s="35">
        <v>150000</v>
      </c>
      <c r="G62" s="36"/>
      <c r="H62" s="36"/>
    </row>
    <row r="63" spans="1:8" ht="48">
      <c r="A63" s="31" t="s">
        <v>315</v>
      </c>
      <c r="B63" s="32" t="s">
        <v>256</v>
      </c>
      <c r="C63" s="33" t="s">
        <v>332</v>
      </c>
      <c r="D63" s="34">
        <v>13073000</v>
      </c>
      <c r="E63" s="34">
        <v>968000</v>
      </c>
      <c r="F63" s="35">
        <v>12105000</v>
      </c>
      <c r="G63" s="36"/>
      <c r="H63" s="36"/>
    </row>
    <row r="64" spans="1:8" ht="15">
      <c r="A64" s="31" t="s">
        <v>333</v>
      </c>
      <c r="B64" s="32" t="s">
        <v>256</v>
      </c>
      <c r="C64" s="33" t="s">
        <v>334</v>
      </c>
      <c r="D64" s="34">
        <v>11213643</v>
      </c>
      <c r="E64" s="34">
        <v>0</v>
      </c>
      <c r="F64" s="35">
        <v>11213643</v>
      </c>
      <c r="G64" s="36"/>
      <c r="H64" s="36"/>
    </row>
    <row r="65" spans="1:8" ht="48">
      <c r="A65" s="31" t="s">
        <v>311</v>
      </c>
      <c r="B65" s="32" t="s">
        <v>256</v>
      </c>
      <c r="C65" s="33" t="s">
        <v>335</v>
      </c>
      <c r="D65" s="34">
        <v>2253500</v>
      </c>
      <c r="E65" s="34">
        <v>0</v>
      </c>
      <c r="F65" s="35">
        <v>2253500</v>
      </c>
      <c r="G65" s="36"/>
      <c r="H65" s="36"/>
    </row>
    <row r="66" spans="1:8" ht="24">
      <c r="A66" s="31" t="s">
        <v>336</v>
      </c>
      <c r="B66" s="32" t="s">
        <v>256</v>
      </c>
      <c r="C66" s="33" t="s">
        <v>337</v>
      </c>
      <c r="D66" s="34">
        <v>140000</v>
      </c>
      <c r="E66" s="34">
        <v>41781</v>
      </c>
      <c r="F66" s="35">
        <v>98219</v>
      </c>
      <c r="G66" s="36"/>
      <c r="H66" s="36"/>
    </row>
    <row r="67" spans="1:8" ht="15">
      <c r="A67" s="31" t="s">
        <v>274</v>
      </c>
      <c r="B67" s="32" t="s">
        <v>256</v>
      </c>
      <c r="C67" s="33" t="s">
        <v>338</v>
      </c>
      <c r="D67" s="34">
        <v>135400</v>
      </c>
      <c r="E67" s="34">
        <v>0</v>
      </c>
      <c r="F67" s="35">
        <v>135400</v>
      </c>
      <c r="G67" s="36"/>
      <c r="H67" s="36"/>
    </row>
    <row r="68" spans="1:8" ht="15">
      <c r="A68" s="31" t="s">
        <v>276</v>
      </c>
      <c r="B68" s="32" t="s">
        <v>256</v>
      </c>
      <c r="C68" s="33" t="s">
        <v>339</v>
      </c>
      <c r="D68" s="34">
        <v>221000</v>
      </c>
      <c r="E68" s="34">
        <v>43986.21</v>
      </c>
      <c r="F68" s="35">
        <v>177013.79</v>
      </c>
      <c r="G68" s="36"/>
      <c r="H68" s="36"/>
    </row>
    <row r="69" spans="1:8" ht="24">
      <c r="A69" s="31" t="s">
        <v>317</v>
      </c>
      <c r="B69" s="32" t="s">
        <v>256</v>
      </c>
      <c r="C69" s="33" t="s">
        <v>340</v>
      </c>
      <c r="D69" s="34">
        <v>24165300</v>
      </c>
      <c r="E69" s="34">
        <v>0</v>
      </c>
      <c r="F69" s="35">
        <v>24165300</v>
      </c>
      <c r="G69" s="36"/>
      <c r="H69" s="36"/>
    </row>
    <row r="70" spans="1:8" ht="48">
      <c r="A70" s="31" t="s">
        <v>311</v>
      </c>
      <c r="B70" s="32" t="s">
        <v>256</v>
      </c>
      <c r="C70" s="33" t="s">
        <v>341</v>
      </c>
      <c r="D70" s="34">
        <v>30437000</v>
      </c>
      <c r="E70" s="34">
        <v>0</v>
      </c>
      <c r="F70" s="35">
        <v>30437000</v>
      </c>
      <c r="G70" s="36"/>
      <c r="H70" s="36"/>
    </row>
    <row r="71" spans="1:8" ht="48">
      <c r="A71" s="31" t="s">
        <v>311</v>
      </c>
      <c r="B71" s="32" t="s">
        <v>256</v>
      </c>
      <c r="C71" s="33" t="s">
        <v>342</v>
      </c>
      <c r="D71" s="34">
        <v>486997900</v>
      </c>
      <c r="E71" s="34">
        <v>316820257.89</v>
      </c>
      <c r="F71" s="35">
        <v>170177642.11</v>
      </c>
      <c r="G71" s="36"/>
      <c r="H71" s="36"/>
    </row>
    <row r="72" spans="1:8" ht="24">
      <c r="A72" s="31" t="s">
        <v>317</v>
      </c>
      <c r="B72" s="32" t="s">
        <v>256</v>
      </c>
      <c r="C72" s="33" t="s">
        <v>343</v>
      </c>
      <c r="D72" s="34">
        <v>55565600</v>
      </c>
      <c r="E72" s="34">
        <v>0</v>
      </c>
      <c r="F72" s="35">
        <v>55565600</v>
      </c>
      <c r="G72" s="36"/>
      <c r="H72" s="36"/>
    </row>
    <row r="73" spans="1:8" ht="48">
      <c r="A73" s="31" t="s">
        <v>311</v>
      </c>
      <c r="B73" s="32" t="s">
        <v>256</v>
      </c>
      <c r="C73" s="33" t="s">
        <v>344</v>
      </c>
      <c r="D73" s="34">
        <v>143272000</v>
      </c>
      <c r="E73" s="34">
        <v>11739705.46</v>
      </c>
      <c r="F73" s="35">
        <v>131532294.54</v>
      </c>
      <c r="G73" s="36"/>
      <c r="H73" s="36"/>
    </row>
    <row r="74" spans="1:8" ht="15">
      <c r="A74" s="31" t="s">
        <v>286</v>
      </c>
      <c r="B74" s="32" t="s">
        <v>256</v>
      </c>
      <c r="C74" s="33" t="s">
        <v>345</v>
      </c>
      <c r="D74" s="34">
        <v>294563100</v>
      </c>
      <c r="E74" s="34">
        <v>32619652.08</v>
      </c>
      <c r="F74" s="35">
        <v>261943447.92</v>
      </c>
      <c r="G74" s="36"/>
      <c r="H74" s="36"/>
    </row>
    <row r="75" spans="1:8" ht="24">
      <c r="A75" s="31" t="s">
        <v>302</v>
      </c>
      <c r="B75" s="32" t="s">
        <v>256</v>
      </c>
      <c r="C75" s="33" t="s">
        <v>346</v>
      </c>
      <c r="D75" s="34">
        <v>101260</v>
      </c>
      <c r="E75" s="34">
        <v>8778.84</v>
      </c>
      <c r="F75" s="35">
        <v>92481.16</v>
      </c>
      <c r="G75" s="36"/>
      <c r="H75" s="36"/>
    </row>
    <row r="76" spans="1:8" ht="36">
      <c r="A76" s="31" t="s">
        <v>288</v>
      </c>
      <c r="B76" s="32" t="s">
        <v>256</v>
      </c>
      <c r="C76" s="33" t="s">
        <v>347</v>
      </c>
      <c r="D76" s="34">
        <v>43342640</v>
      </c>
      <c r="E76" s="34">
        <v>6885735.85</v>
      </c>
      <c r="F76" s="35">
        <v>36456904.15</v>
      </c>
      <c r="G76" s="36"/>
      <c r="H76" s="36"/>
    </row>
    <row r="77" spans="1:8" ht="24">
      <c r="A77" s="31" t="s">
        <v>266</v>
      </c>
      <c r="B77" s="32" t="s">
        <v>256</v>
      </c>
      <c r="C77" s="33" t="s">
        <v>348</v>
      </c>
      <c r="D77" s="34">
        <v>2189380</v>
      </c>
      <c r="E77" s="34">
        <v>202170.92</v>
      </c>
      <c r="F77" s="35">
        <v>1987209.08</v>
      </c>
      <c r="G77" s="36"/>
      <c r="H77" s="36"/>
    </row>
    <row r="78" spans="1:8" ht="15">
      <c r="A78" s="31" t="s">
        <v>268</v>
      </c>
      <c r="B78" s="32" t="s">
        <v>256</v>
      </c>
      <c r="C78" s="33" t="s">
        <v>349</v>
      </c>
      <c r="D78" s="34">
        <v>114700510</v>
      </c>
      <c r="E78" s="34">
        <v>7232239.09</v>
      </c>
      <c r="F78" s="35">
        <v>107468270.91</v>
      </c>
      <c r="G78" s="36"/>
      <c r="H78" s="36"/>
    </row>
    <row r="79" spans="1:8" ht="15">
      <c r="A79" s="31" t="s">
        <v>270</v>
      </c>
      <c r="B79" s="32" t="s">
        <v>256</v>
      </c>
      <c r="C79" s="33" t="s">
        <v>350</v>
      </c>
      <c r="D79" s="34">
        <v>64673210</v>
      </c>
      <c r="E79" s="34">
        <v>25049121.86</v>
      </c>
      <c r="F79" s="35">
        <v>39624088.14</v>
      </c>
      <c r="G79" s="36"/>
      <c r="H79" s="36"/>
    </row>
    <row r="80" spans="1:8" ht="15">
      <c r="A80" s="31" t="s">
        <v>274</v>
      </c>
      <c r="B80" s="32" t="s">
        <v>256</v>
      </c>
      <c r="C80" s="33" t="s">
        <v>351</v>
      </c>
      <c r="D80" s="34">
        <v>10000</v>
      </c>
      <c r="E80" s="34">
        <v>0</v>
      </c>
      <c r="F80" s="35">
        <v>10000</v>
      </c>
      <c r="G80" s="36"/>
      <c r="H80" s="36"/>
    </row>
    <row r="81" spans="1:8" ht="15">
      <c r="A81" s="31" t="s">
        <v>276</v>
      </c>
      <c r="B81" s="32" t="s">
        <v>256</v>
      </c>
      <c r="C81" s="33" t="s">
        <v>352</v>
      </c>
      <c r="D81" s="34">
        <v>228900</v>
      </c>
      <c r="E81" s="34">
        <v>2975.36</v>
      </c>
      <c r="F81" s="35">
        <v>225924.64</v>
      </c>
      <c r="G81" s="36"/>
      <c r="H81" s="36"/>
    </row>
    <row r="82" spans="1:8" ht="15">
      <c r="A82" s="31" t="s">
        <v>286</v>
      </c>
      <c r="B82" s="32" t="s">
        <v>256</v>
      </c>
      <c r="C82" s="33" t="s">
        <v>353</v>
      </c>
      <c r="D82" s="34">
        <v>17904800</v>
      </c>
      <c r="E82" s="34">
        <v>1930459.84</v>
      </c>
      <c r="F82" s="35">
        <v>15974340.16</v>
      </c>
      <c r="G82" s="36"/>
      <c r="H82" s="36"/>
    </row>
    <row r="83" spans="1:8" ht="24">
      <c r="A83" s="31" t="s">
        <v>302</v>
      </c>
      <c r="B83" s="32" t="s">
        <v>256</v>
      </c>
      <c r="C83" s="33" t="s">
        <v>354</v>
      </c>
      <c r="D83" s="34">
        <v>420</v>
      </c>
      <c r="E83" s="34">
        <v>0</v>
      </c>
      <c r="F83" s="35">
        <v>420</v>
      </c>
      <c r="G83" s="36"/>
      <c r="H83" s="36"/>
    </row>
    <row r="84" spans="1:8" ht="36">
      <c r="A84" s="31" t="s">
        <v>288</v>
      </c>
      <c r="B84" s="32" t="s">
        <v>256</v>
      </c>
      <c r="C84" s="33" t="s">
        <v>355</v>
      </c>
      <c r="D84" s="34">
        <v>1561420</v>
      </c>
      <c r="E84" s="34">
        <v>407091.22</v>
      </c>
      <c r="F84" s="35">
        <v>1154328.78</v>
      </c>
      <c r="G84" s="36"/>
      <c r="H84" s="36"/>
    </row>
    <row r="85" spans="1:8" ht="24">
      <c r="A85" s="31" t="s">
        <v>266</v>
      </c>
      <c r="B85" s="32" t="s">
        <v>256</v>
      </c>
      <c r="C85" s="33" t="s">
        <v>356</v>
      </c>
      <c r="D85" s="34">
        <v>160800</v>
      </c>
      <c r="E85" s="34">
        <v>14950</v>
      </c>
      <c r="F85" s="35">
        <v>145850</v>
      </c>
      <c r="G85" s="36"/>
      <c r="H85" s="36"/>
    </row>
    <row r="86" spans="1:8" ht="24">
      <c r="A86" s="31" t="s">
        <v>317</v>
      </c>
      <c r="B86" s="32" t="s">
        <v>256</v>
      </c>
      <c r="C86" s="33" t="s">
        <v>357</v>
      </c>
      <c r="D86" s="34">
        <v>13145000</v>
      </c>
      <c r="E86" s="34">
        <v>0</v>
      </c>
      <c r="F86" s="35">
        <v>13145000</v>
      </c>
      <c r="G86" s="36"/>
      <c r="H86" s="36"/>
    </row>
    <row r="87" spans="1:8" ht="15">
      <c r="A87" s="31" t="s">
        <v>268</v>
      </c>
      <c r="B87" s="32" t="s">
        <v>256</v>
      </c>
      <c r="C87" s="33" t="s">
        <v>358</v>
      </c>
      <c r="D87" s="34">
        <v>6958350</v>
      </c>
      <c r="E87" s="34">
        <v>373121.01</v>
      </c>
      <c r="F87" s="35">
        <v>6585228.99</v>
      </c>
      <c r="G87" s="36"/>
      <c r="H87" s="36"/>
    </row>
    <row r="88" spans="1:8" ht="15">
      <c r="A88" s="31" t="s">
        <v>270</v>
      </c>
      <c r="B88" s="32" t="s">
        <v>256</v>
      </c>
      <c r="C88" s="33" t="s">
        <v>359</v>
      </c>
      <c r="D88" s="34">
        <v>3375050</v>
      </c>
      <c r="E88" s="34">
        <v>1561917.18</v>
      </c>
      <c r="F88" s="35">
        <v>1813132.82</v>
      </c>
      <c r="G88" s="36"/>
      <c r="H88" s="36"/>
    </row>
    <row r="89" spans="1:8" ht="24">
      <c r="A89" s="31" t="s">
        <v>272</v>
      </c>
      <c r="B89" s="32" t="s">
        <v>256</v>
      </c>
      <c r="C89" s="33" t="s">
        <v>360</v>
      </c>
      <c r="D89" s="34">
        <v>430000</v>
      </c>
      <c r="E89" s="34">
        <v>18105</v>
      </c>
      <c r="F89" s="35">
        <v>411895</v>
      </c>
      <c r="G89" s="36"/>
      <c r="H89" s="36"/>
    </row>
    <row r="90" spans="1:8" ht="48">
      <c r="A90" s="31" t="s">
        <v>315</v>
      </c>
      <c r="B90" s="32" t="s">
        <v>256</v>
      </c>
      <c r="C90" s="33" t="s">
        <v>361</v>
      </c>
      <c r="D90" s="34">
        <v>374353000</v>
      </c>
      <c r="E90" s="34">
        <v>55968400</v>
      </c>
      <c r="F90" s="35">
        <v>318384600</v>
      </c>
      <c r="G90" s="36"/>
      <c r="H90" s="36"/>
    </row>
    <row r="91" spans="1:8" ht="15">
      <c r="A91" s="31" t="s">
        <v>333</v>
      </c>
      <c r="B91" s="32" t="s">
        <v>256</v>
      </c>
      <c r="C91" s="33" t="s">
        <v>362</v>
      </c>
      <c r="D91" s="34">
        <v>21733558</v>
      </c>
      <c r="E91" s="34">
        <v>1500520.64</v>
      </c>
      <c r="F91" s="35">
        <v>20233037.36</v>
      </c>
      <c r="G91" s="36"/>
      <c r="H91" s="36"/>
    </row>
    <row r="92" spans="1:8" ht="48">
      <c r="A92" s="31" t="s">
        <v>315</v>
      </c>
      <c r="B92" s="32" t="s">
        <v>256</v>
      </c>
      <c r="C92" s="33" t="s">
        <v>363</v>
      </c>
      <c r="D92" s="34">
        <v>219265000</v>
      </c>
      <c r="E92" s="34">
        <v>23290647</v>
      </c>
      <c r="F92" s="35">
        <v>195974353</v>
      </c>
      <c r="G92" s="36"/>
      <c r="H92" s="36"/>
    </row>
    <row r="93" spans="1:8" ht="15">
      <c r="A93" s="31" t="s">
        <v>333</v>
      </c>
      <c r="B93" s="32" t="s">
        <v>256</v>
      </c>
      <c r="C93" s="33" t="s">
        <v>364</v>
      </c>
      <c r="D93" s="34">
        <v>9865000</v>
      </c>
      <c r="E93" s="34">
        <v>0</v>
      </c>
      <c r="F93" s="35">
        <v>9865000</v>
      </c>
      <c r="G93" s="36"/>
      <c r="H93" s="36"/>
    </row>
    <row r="94" spans="1:8" ht="48">
      <c r="A94" s="31" t="s">
        <v>315</v>
      </c>
      <c r="B94" s="32" t="s">
        <v>256</v>
      </c>
      <c r="C94" s="33" t="s">
        <v>365</v>
      </c>
      <c r="D94" s="34">
        <v>90403000</v>
      </c>
      <c r="E94" s="34">
        <v>12198200</v>
      </c>
      <c r="F94" s="35">
        <v>78204800</v>
      </c>
      <c r="G94" s="36"/>
      <c r="H94" s="36"/>
    </row>
    <row r="95" spans="1:8" ht="15">
      <c r="A95" s="31" t="s">
        <v>333</v>
      </c>
      <c r="B95" s="32" t="s">
        <v>256</v>
      </c>
      <c r="C95" s="33" t="s">
        <v>366</v>
      </c>
      <c r="D95" s="34">
        <v>3552000</v>
      </c>
      <c r="E95" s="34">
        <v>549994.84</v>
      </c>
      <c r="F95" s="35">
        <v>3002005.16</v>
      </c>
      <c r="G95" s="36"/>
      <c r="H95" s="36"/>
    </row>
    <row r="96" spans="1:8" ht="15">
      <c r="A96" s="31" t="s">
        <v>286</v>
      </c>
      <c r="B96" s="32" t="s">
        <v>256</v>
      </c>
      <c r="C96" s="33" t="s">
        <v>367</v>
      </c>
      <c r="D96" s="34">
        <v>7511455</v>
      </c>
      <c r="E96" s="34">
        <v>779608.03</v>
      </c>
      <c r="F96" s="35">
        <v>6731846.97</v>
      </c>
      <c r="G96" s="36"/>
      <c r="H96" s="36"/>
    </row>
    <row r="97" spans="1:8" ht="24">
      <c r="A97" s="31" t="s">
        <v>302</v>
      </c>
      <c r="B97" s="32" t="s">
        <v>256</v>
      </c>
      <c r="C97" s="33" t="s">
        <v>368</v>
      </c>
      <c r="D97" s="34">
        <v>20300</v>
      </c>
      <c r="E97" s="34">
        <v>0</v>
      </c>
      <c r="F97" s="35">
        <v>20300</v>
      </c>
      <c r="G97" s="36"/>
      <c r="H97" s="36"/>
    </row>
    <row r="98" spans="1:8" ht="36">
      <c r="A98" s="31" t="s">
        <v>288</v>
      </c>
      <c r="B98" s="32" t="s">
        <v>256</v>
      </c>
      <c r="C98" s="33" t="s">
        <v>369</v>
      </c>
      <c r="D98" s="34">
        <v>1082210</v>
      </c>
      <c r="E98" s="34">
        <v>159177.83</v>
      </c>
      <c r="F98" s="35">
        <v>923032.17</v>
      </c>
      <c r="G98" s="36"/>
      <c r="H98" s="36"/>
    </row>
    <row r="99" spans="1:8" ht="24">
      <c r="A99" s="31" t="s">
        <v>266</v>
      </c>
      <c r="B99" s="32" t="s">
        <v>256</v>
      </c>
      <c r="C99" s="33" t="s">
        <v>370</v>
      </c>
      <c r="D99" s="34">
        <v>305200</v>
      </c>
      <c r="E99" s="34">
        <v>24540.96</v>
      </c>
      <c r="F99" s="35">
        <v>280659.04</v>
      </c>
      <c r="G99" s="36"/>
      <c r="H99" s="36"/>
    </row>
    <row r="100" spans="1:8" ht="15">
      <c r="A100" s="31" t="s">
        <v>268</v>
      </c>
      <c r="B100" s="32" t="s">
        <v>256</v>
      </c>
      <c r="C100" s="33" t="s">
        <v>371</v>
      </c>
      <c r="D100" s="34">
        <v>4412040</v>
      </c>
      <c r="E100" s="34">
        <v>338566.37</v>
      </c>
      <c r="F100" s="35">
        <v>4073473.63</v>
      </c>
      <c r="G100" s="36"/>
      <c r="H100" s="36"/>
    </row>
    <row r="101" spans="1:8" ht="15">
      <c r="A101" s="31" t="s">
        <v>270</v>
      </c>
      <c r="B101" s="32" t="s">
        <v>256</v>
      </c>
      <c r="C101" s="33" t="s">
        <v>372</v>
      </c>
      <c r="D101" s="34">
        <v>2863200</v>
      </c>
      <c r="E101" s="34">
        <v>1892976.43</v>
      </c>
      <c r="F101" s="35">
        <v>970223.57</v>
      </c>
      <c r="G101" s="36"/>
      <c r="H101" s="36"/>
    </row>
    <row r="102" spans="1:8" ht="15">
      <c r="A102" s="31" t="s">
        <v>373</v>
      </c>
      <c r="B102" s="32" t="s">
        <v>256</v>
      </c>
      <c r="C102" s="33" t="s">
        <v>374</v>
      </c>
      <c r="D102" s="34">
        <v>342000</v>
      </c>
      <c r="E102" s="34">
        <v>0</v>
      </c>
      <c r="F102" s="35">
        <v>342000</v>
      </c>
      <c r="G102" s="36"/>
      <c r="H102" s="36"/>
    </row>
    <row r="103" spans="1:8" ht="48">
      <c r="A103" s="31" t="s">
        <v>315</v>
      </c>
      <c r="B103" s="32" t="s">
        <v>256</v>
      </c>
      <c r="C103" s="33" t="s">
        <v>375</v>
      </c>
      <c r="D103" s="34">
        <v>4442000</v>
      </c>
      <c r="E103" s="34">
        <v>0</v>
      </c>
      <c r="F103" s="35">
        <v>4442000</v>
      </c>
      <c r="G103" s="36"/>
      <c r="H103" s="36"/>
    </row>
    <row r="104" spans="1:8" ht="15">
      <c r="A104" s="31" t="s">
        <v>333</v>
      </c>
      <c r="B104" s="32" t="s">
        <v>256</v>
      </c>
      <c r="C104" s="33" t="s">
        <v>376</v>
      </c>
      <c r="D104" s="34">
        <v>1210000</v>
      </c>
      <c r="E104" s="34">
        <v>0</v>
      </c>
      <c r="F104" s="35">
        <v>1210000</v>
      </c>
      <c r="G104" s="36"/>
      <c r="H104" s="36"/>
    </row>
    <row r="105" spans="1:8" ht="15">
      <c r="A105" s="31" t="s">
        <v>276</v>
      </c>
      <c r="B105" s="32" t="s">
        <v>256</v>
      </c>
      <c r="C105" s="33" t="s">
        <v>377</v>
      </c>
      <c r="D105" s="34">
        <v>2000</v>
      </c>
      <c r="E105" s="34">
        <v>0</v>
      </c>
      <c r="F105" s="35">
        <v>2000</v>
      </c>
      <c r="G105" s="36"/>
      <c r="H105" s="36"/>
    </row>
    <row r="106" spans="1:8" ht="15">
      <c r="A106" s="31" t="s">
        <v>286</v>
      </c>
      <c r="B106" s="32" t="s">
        <v>256</v>
      </c>
      <c r="C106" s="33" t="s">
        <v>378</v>
      </c>
      <c r="D106" s="34">
        <v>23607600</v>
      </c>
      <c r="E106" s="34">
        <v>2753003.82</v>
      </c>
      <c r="F106" s="35">
        <v>20854596.18</v>
      </c>
      <c r="G106" s="36"/>
      <c r="H106" s="36"/>
    </row>
    <row r="107" spans="1:8" ht="24">
      <c r="A107" s="31" t="s">
        <v>302</v>
      </c>
      <c r="B107" s="32" t="s">
        <v>256</v>
      </c>
      <c r="C107" s="33" t="s">
        <v>379</v>
      </c>
      <c r="D107" s="34">
        <v>11720</v>
      </c>
      <c r="E107" s="34">
        <v>280</v>
      </c>
      <c r="F107" s="35">
        <v>11440</v>
      </c>
      <c r="G107" s="36"/>
      <c r="H107" s="36"/>
    </row>
    <row r="108" spans="1:8" ht="36">
      <c r="A108" s="31" t="s">
        <v>288</v>
      </c>
      <c r="B108" s="32" t="s">
        <v>256</v>
      </c>
      <c r="C108" s="33" t="s">
        <v>380</v>
      </c>
      <c r="D108" s="34">
        <v>3832100</v>
      </c>
      <c r="E108" s="34">
        <v>568980.91</v>
      </c>
      <c r="F108" s="35">
        <v>3263119.09</v>
      </c>
      <c r="G108" s="36"/>
      <c r="H108" s="36"/>
    </row>
    <row r="109" spans="1:8" ht="24">
      <c r="A109" s="31" t="s">
        <v>257</v>
      </c>
      <c r="B109" s="32" t="s">
        <v>256</v>
      </c>
      <c r="C109" s="33" t="s">
        <v>381</v>
      </c>
      <c r="D109" s="34">
        <v>28592500</v>
      </c>
      <c r="E109" s="34">
        <v>3119495.93</v>
      </c>
      <c r="F109" s="35">
        <v>25473004.07</v>
      </c>
      <c r="G109" s="36"/>
      <c r="H109" s="36"/>
    </row>
    <row r="110" spans="1:8" ht="36">
      <c r="A110" s="31" t="s">
        <v>259</v>
      </c>
      <c r="B110" s="32" t="s">
        <v>256</v>
      </c>
      <c r="C110" s="33" t="s">
        <v>382</v>
      </c>
      <c r="D110" s="34">
        <v>301200</v>
      </c>
      <c r="E110" s="34">
        <v>0</v>
      </c>
      <c r="F110" s="35">
        <v>301200</v>
      </c>
      <c r="G110" s="36"/>
      <c r="H110" s="36"/>
    </row>
    <row r="111" spans="1:8" ht="36">
      <c r="A111" s="31" t="s">
        <v>261</v>
      </c>
      <c r="B111" s="32" t="s">
        <v>256</v>
      </c>
      <c r="C111" s="33" t="s">
        <v>383</v>
      </c>
      <c r="D111" s="34">
        <v>3897450</v>
      </c>
      <c r="E111" s="34">
        <v>1082348.97</v>
      </c>
      <c r="F111" s="35">
        <v>2815101.03</v>
      </c>
      <c r="G111" s="36"/>
      <c r="H111" s="36"/>
    </row>
    <row r="112" spans="1:8" ht="24">
      <c r="A112" s="31" t="s">
        <v>266</v>
      </c>
      <c r="B112" s="32" t="s">
        <v>256</v>
      </c>
      <c r="C112" s="33" t="s">
        <v>384</v>
      </c>
      <c r="D112" s="34">
        <v>1528580</v>
      </c>
      <c r="E112" s="34">
        <v>181510.77</v>
      </c>
      <c r="F112" s="35">
        <v>1347069.23</v>
      </c>
      <c r="G112" s="36"/>
      <c r="H112" s="36"/>
    </row>
    <row r="113" spans="1:8" ht="15">
      <c r="A113" s="31" t="s">
        <v>268</v>
      </c>
      <c r="B113" s="32" t="s">
        <v>256</v>
      </c>
      <c r="C113" s="33" t="s">
        <v>385</v>
      </c>
      <c r="D113" s="34">
        <v>6716800</v>
      </c>
      <c r="E113" s="34">
        <v>109416.77</v>
      </c>
      <c r="F113" s="35">
        <v>6607383.23</v>
      </c>
      <c r="G113" s="36"/>
      <c r="H113" s="36"/>
    </row>
    <row r="114" spans="1:8" ht="15">
      <c r="A114" s="31" t="s">
        <v>270</v>
      </c>
      <c r="B114" s="32" t="s">
        <v>256</v>
      </c>
      <c r="C114" s="33" t="s">
        <v>386</v>
      </c>
      <c r="D114" s="34">
        <v>4348740</v>
      </c>
      <c r="E114" s="34">
        <v>1648719.15</v>
      </c>
      <c r="F114" s="35">
        <v>2700020.85</v>
      </c>
      <c r="G114" s="36"/>
      <c r="H114" s="36"/>
    </row>
    <row r="115" spans="1:8" ht="15">
      <c r="A115" s="31" t="s">
        <v>333</v>
      </c>
      <c r="B115" s="32" t="s">
        <v>256</v>
      </c>
      <c r="C115" s="33" t="s">
        <v>387</v>
      </c>
      <c r="D115" s="34">
        <v>907200</v>
      </c>
      <c r="E115" s="34">
        <v>0</v>
      </c>
      <c r="F115" s="35">
        <v>907200</v>
      </c>
      <c r="G115" s="36"/>
      <c r="H115" s="36"/>
    </row>
    <row r="116" spans="1:8" ht="24">
      <c r="A116" s="31" t="s">
        <v>297</v>
      </c>
      <c r="B116" s="32" t="s">
        <v>256</v>
      </c>
      <c r="C116" s="33" t="s">
        <v>388</v>
      </c>
      <c r="D116" s="34">
        <v>600</v>
      </c>
      <c r="E116" s="34">
        <v>0</v>
      </c>
      <c r="F116" s="35">
        <v>600</v>
      </c>
      <c r="G116" s="36"/>
      <c r="H116" s="36"/>
    </row>
    <row r="117" spans="1:8" ht="24">
      <c r="A117" s="31" t="s">
        <v>336</v>
      </c>
      <c r="B117" s="32" t="s">
        <v>256</v>
      </c>
      <c r="C117" s="33" t="s">
        <v>389</v>
      </c>
      <c r="D117" s="34">
        <v>837900</v>
      </c>
      <c r="E117" s="34">
        <v>210729</v>
      </c>
      <c r="F117" s="35">
        <v>627171</v>
      </c>
      <c r="G117" s="36"/>
      <c r="H117" s="36"/>
    </row>
    <row r="118" spans="1:8" ht="15">
      <c r="A118" s="31" t="s">
        <v>274</v>
      </c>
      <c r="B118" s="32" t="s">
        <v>256</v>
      </c>
      <c r="C118" s="33" t="s">
        <v>390</v>
      </c>
      <c r="D118" s="34">
        <v>23000</v>
      </c>
      <c r="E118" s="34">
        <v>4570</v>
      </c>
      <c r="F118" s="35">
        <v>18430</v>
      </c>
      <c r="G118" s="36"/>
      <c r="H118" s="36"/>
    </row>
    <row r="119" spans="1:8" ht="15">
      <c r="A119" s="31" t="s">
        <v>276</v>
      </c>
      <c r="B119" s="32" t="s">
        <v>256</v>
      </c>
      <c r="C119" s="33" t="s">
        <v>391</v>
      </c>
      <c r="D119" s="34">
        <v>54800</v>
      </c>
      <c r="E119" s="34">
        <v>506.97</v>
      </c>
      <c r="F119" s="35">
        <v>54293.03</v>
      </c>
      <c r="G119" s="36"/>
      <c r="H119" s="36"/>
    </row>
    <row r="120" spans="1:8" ht="15">
      <c r="A120" s="31" t="s">
        <v>286</v>
      </c>
      <c r="B120" s="32" t="s">
        <v>256</v>
      </c>
      <c r="C120" s="33" t="s">
        <v>392</v>
      </c>
      <c r="D120" s="34">
        <v>39902100</v>
      </c>
      <c r="E120" s="34">
        <v>4536076.34</v>
      </c>
      <c r="F120" s="35">
        <v>35366023.66</v>
      </c>
      <c r="G120" s="36"/>
      <c r="H120" s="36"/>
    </row>
    <row r="121" spans="1:8" ht="24">
      <c r="A121" s="31" t="s">
        <v>302</v>
      </c>
      <c r="B121" s="32" t="s">
        <v>256</v>
      </c>
      <c r="C121" s="33" t="s">
        <v>393</v>
      </c>
      <c r="D121" s="34">
        <v>17500</v>
      </c>
      <c r="E121" s="34">
        <v>140</v>
      </c>
      <c r="F121" s="35">
        <v>17360</v>
      </c>
      <c r="G121" s="36"/>
      <c r="H121" s="36"/>
    </row>
    <row r="122" spans="1:8" ht="36">
      <c r="A122" s="31" t="s">
        <v>288</v>
      </c>
      <c r="B122" s="32" t="s">
        <v>256</v>
      </c>
      <c r="C122" s="33" t="s">
        <v>394</v>
      </c>
      <c r="D122" s="34">
        <v>5757100</v>
      </c>
      <c r="E122" s="34">
        <v>1013673.72</v>
      </c>
      <c r="F122" s="35">
        <v>4743426.28</v>
      </c>
      <c r="G122" s="36"/>
      <c r="H122" s="36"/>
    </row>
    <row r="123" spans="1:8" ht="24">
      <c r="A123" s="31" t="s">
        <v>266</v>
      </c>
      <c r="B123" s="32" t="s">
        <v>256</v>
      </c>
      <c r="C123" s="33" t="s">
        <v>395</v>
      </c>
      <c r="D123" s="34">
        <v>877500</v>
      </c>
      <c r="E123" s="34">
        <v>209950.49</v>
      </c>
      <c r="F123" s="35">
        <v>667549.51</v>
      </c>
      <c r="G123" s="36"/>
      <c r="H123" s="36"/>
    </row>
    <row r="124" spans="1:8" ht="24">
      <c r="A124" s="31" t="s">
        <v>317</v>
      </c>
      <c r="B124" s="32" t="s">
        <v>256</v>
      </c>
      <c r="C124" s="33" t="s">
        <v>396</v>
      </c>
      <c r="D124" s="34">
        <v>11592000</v>
      </c>
      <c r="E124" s="34">
        <v>0</v>
      </c>
      <c r="F124" s="35">
        <v>11592000</v>
      </c>
      <c r="G124" s="36"/>
      <c r="H124" s="36"/>
    </row>
    <row r="125" spans="1:8" ht="15">
      <c r="A125" s="31" t="s">
        <v>268</v>
      </c>
      <c r="B125" s="32" t="s">
        <v>256</v>
      </c>
      <c r="C125" s="33" t="s">
        <v>397</v>
      </c>
      <c r="D125" s="34">
        <v>2338800</v>
      </c>
      <c r="E125" s="34">
        <v>97893.35</v>
      </c>
      <c r="F125" s="35">
        <v>2240906.65</v>
      </c>
      <c r="G125" s="36"/>
      <c r="H125" s="36"/>
    </row>
    <row r="126" spans="1:8" ht="15">
      <c r="A126" s="31" t="s">
        <v>270</v>
      </c>
      <c r="B126" s="32" t="s">
        <v>256</v>
      </c>
      <c r="C126" s="33" t="s">
        <v>398</v>
      </c>
      <c r="D126" s="34">
        <v>3709800</v>
      </c>
      <c r="E126" s="34">
        <v>1024664.77</v>
      </c>
      <c r="F126" s="35">
        <v>2685135.23</v>
      </c>
      <c r="G126" s="36"/>
      <c r="H126" s="36"/>
    </row>
    <row r="127" spans="1:8" ht="48">
      <c r="A127" s="31" t="s">
        <v>315</v>
      </c>
      <c r="B127" s="32" t="s">
        <v>256</v>
      </c>
      <c r="C127" s="33" t="s">
        <v>399</v>
      </c>
      <c r="D127" s="34">
        <v>72131000</v>
      </c>
      <c r="E127" s="34">
        <v>10267000</v>
      </c>
      <c r="F127" s="35">
        <v>61864000</v>
      </c>
      <c r="G127" s="36"/>
      <c r="H127" s="36"/>
    </row>
    <row r="128" spans="1:8" ht="15">
      <c r="A128" s="31" t="s">
        <v>333</v>
      </c>
      <c r="B128" s="32" t="s">
        <v>256</v>
      </c>
      <c r="C128" s="33" t="s">
        <v>400</v>
      </c>
      <c r="D128" s="34">
        <v>1211400</v>
      </c>
      <c r="E128" s="34">
        <v>0</v>
      </c>
      <c r="F128" s="35">
        <v>1211400</v>
      </c>
      <c r="G128" s="36"/>
      <c r="H128" s="36"/>
    </row>
    <row r="129" spans="1:8" ht="48">
      <c r="A129" s="31" t="s">
        <v>311</v>
      </c>
      <c r="B129" s="32" t="s">
        <v>256</v>
      </c>
      <c r="C129" s="33" t="s">
        <v>401</v>
      </c>
      <c r="D129" s="34">
        <v>3396000</v>
      </c>
      <c r="E129" s="34">
        <v>563764.73</v>
      </c>
      <c r="F129" s="35">
        <v>2832235.27</v>
      </c>
      <c r="G129" s="36"/>
      <c r="H129" s="36"/>
    </row>
    <row r="130" spans="1:8" ht="24">
      <c r="A130" s="31" t="s">
        <v>336</v>
      </c>
      <c r="B130" s="32" t="s">
        <v>256</v>
      </c>
      <c r="C130" s="33" t="s">
        <v>402</v>
      </c>
      <c r="D130" s="34">
        <v>12200</v>
      </c>
      <c r="E130" s="34">
        <v>0</v>
      </c>
      <c r="F130" s="35">
        <v>12200</v>
      </c>
      <c r="G130" s="36"/>
      <c r="H130" s="36"/>
    </row>
    <row r="131" spans="1:8" ht="15">
      <c r="A131" s="31" t="s">
        <v>276</v>
      </c>
      <c r="B131" s="32" t="s">
        <v>256</v>
      </c>
      <c r="C131" s="33" t="s">
        <v>403</v>
      </c>
      <c r="D131" s="34">
        <v>1000</v>
      </c>
      <c r="E131" s="34">
        <v>0</v>
      </c>
      <c r="F131" s="35">
        <v>1000</v>
      </c>
      <c r="G131" s="36"/>
      <c r="H131" s="36"/>
    </row>
    <row r="132" spans="1:8" ht="24">
      <c r="A132" s="31" t="s">
        <v>257</v>
      </c>
      <c r="B132" s="32" t="s">
        <v>256</v>
      </c>
      <c r="C132" s="33" t="s">
        <v>404</v>
      </c>
      <c r="D132" s="34">
        <v>14852000</v>
      </c>
      <c r="E132" s="34">
        <v>1514347.78</v>
      </c>
      <c r="F132" s="35">
        <v>13337652.22</v>
      </c>
      <c r="G132" s="36"/>
      <c r="H132" s="36"/>
    </row>
    <row r="133" spans="1:8" ht="36">
      <c r="A133" s="31" t="s">
        <v>259</v>
      </c>
      <c r="B133" s="32" t="s">
        <v>256</v>
      </c>
      <c r="C133" s="33" t="s">
        <v>405</v>
      </c>
      <c r="D133" s="34">
        <v>250600</v>
      </c>
      <c r="E133" s="34">
        <v>56870</v>
      </c>
      <c r="F133" s="35">
        <v>193730</v>
      </c>
      <c r="G133" s="36"/>
      <c r="H133" s="36"/>
    </row>
    <row r="134" spans="1:8" ht="36">
      <c r="A134" s="31" t="s">
        <v>261</v>
      </c>
      <c r="B134" s="32" t="s">
        <v>256</v>
      </c>
      <c r="C134" s="33" t="s">
        <v>406</v>
      </c>
      <c r="D134" s="34">
        <v>2392800</v>
      </c>
      <c r="E134" s="34">
        <v>317197.61</v>
      </c>
      <c r="F134" s="35">
        <v>2075602.39</v>
      </c>
      <c r="G134" s="36"/>
      <c r="H134" s="36"/>
    </row>
    <row r="135" spans="1:8" ht="24">
      <c r="A135" s="31" t="s">
        <v>266</v>
      </c>
      <c r="B135" s="32" t="s">
        <v>256</v>
      </c>
      <c r="C135" s="33" t="s">
        <v>407</v>
      </c>
      <c r="D135" s="34">
        <v>575300</v>
      </c>
      <c r="E135" s="34">
        <v>50591.42</v>
      </c>
      <c r="F135" s="35">
        <v>524708.58</v>
      </c>
      <c r="G135" s="36"/>
      <c r="H135" s="36"/>
    </row>
    <row r="136" spans="1:8" ht="15">
      <c r="A136" s="31" t="s">
        <v>268</v>
      </c>
      <c r="B136" s="32" t="s">
        <v>256</v>
      </c>
      <c r="C136" s="33" t="s">
        <v>408</v>
      </c>
      <c r="D136" s="34">
        <v>1783900</v>
      </c>
      <c r="E136" s="34">
        <v>66447.82</v>
      </c>
      <c r="F136" s="35">
        <v>1717452.18</v>
      </c>
      <c r="G136" s="36"/>
      <c r="H136" s="36"/>
    </row>
    <row r="137" spans="1:8" ht="15">
      <c r="A137" s="31" t="s">
        <v>270</v>
      </c>
      <c r="B137" s="32" t="s">
        <v>256</v>
      </c>
      <c r="C137" s="33" t="s">
        <v>409</v>
      </c>
      <c r="D137" s="34">
        <v>859900</v>
      </c>
      <c r="E137" s="34">
        <v>339540.83</v>
      </c>
      <c r="F137" s="35">
        <v>520359.17</v>
      </c>
      <c r="G137" s="36"/>
      <c r="H137" s="36"/>
    </row>
    <row r="138" spans="1:8" ht="24">
      <c r="A138" s="31" t="s">
        <v>330</v>
      </c>
      <c r="B138" s="32" t="s">
        <v>256</v>
      </c>
      <c r="C138" s="33" t="s">
        <v>410</v>
      </c>
      <c r="D138" s="34">
        <v>307500</v>
      </c>
      <c r="E138" s="34">
        <v>9000</v>
      </c>
      <c r="F138" s="35">
        <v>298500</v>
      </c>
      <c r="G138" s="36"/>
      <c r="H138" s="36"/>
    </row>
    <row r="139" spans="1:8" ht="15">
      <c r="A139" s="31" t="s">
        <v>274</v>
      </c>
      <c r="B139" s="32" t="s">
        <v>256</v>
      </c>
      <c r="C139" s="33" t="s">
        <v>411</v>
      </c>
      <c r="D139" s="34">
        <v>8300</v>
      </c>
      <c r="E139" s="34">
        <v>0</v>
      </c>
      <c r="F139" s="35">
        <v>8300</v>
      </c>
      <c r="G139" s="36"/>
      <c r="H139" s="36"/>
    </row>
    <row r="140" spans="1:8" ht="15">
      <c r="A140" s="31" t="s">
        <v>276</v>
      </c>
      <c r="B140" s="32" t="s">
        <v>256</v>
      </c>
      <c r="C140" s="33" t="s">
        <v>412</v>
      </c>
      <c r="D140" s="34">
        <v>13700</v>
      </c>
      <c r="E140" s="34">
        <v>180.54</v>
      </c>
      <c r="F140" s="35">
        <v>13519.46</v>
      </c>
      <c r="G140" s="36"/>
      <c r="H140" s="36"/>
    </row>
    <row r="141" spans="1:8" ht="15">
      <c r="A141" s="31" t="s">
        <v>268</v>
      </c>
      <c r="B141" s="32" t="s">
        <v>256</v>
      </c>
      <c r="C141" s="33" t="s">
        <v>413</v>
      </c>
      <c r="D141" s="34">
        <v>6012100</v>
      </c>
      <c r="E141" s="34">
        <v>0</v>
      </c>
      <c r="F141" s="35">
        <v>6012100</v>
      </c>
      <c r="G141" s="36"/>
      <c r="H141" s="36"/>
    </row>
    <row r="142" spans="1:8" ht="24">
      <c r="A142" s="31" t="s">
        <v>257</v>
      </c>
      <c r="B142" s="32" t="s">
        <v>256</v>
      </c>
      <c r="C142" s="33" t="s">
        <v>414</v>
      </c>
      <c r="D142" s="34">
        <v>9856200</v>
      </c>
      <c r="E142" s="34">
        <v>1045973.19</v>
      </c>
      <c r="F142" s="35">
        <v>8810226.81</v>
      </c>
      <c r="G142" s="36"/>
      <c r="H142" s="36"/>
    </row>
    <row r="143" spans="1:8" ht="36">
      <c r="A143" s="31" t="s">
        <v>261</v>
      </c>
      <c r="B143" s="32" t="s">
        <v>256</v>
      </c>
      <c r="C143" s="33" t="s">
        <v>415</v>
      </c>
      <c r="D143" s="34">
        <v>1395800</v>
      </c>
      <c r="E143" s="34">
        <v>234185.55</v>
      </c>
      <c r="F143" s="35">
        <v>1161614.45</v>
      </c>
      <c r="G143" s="36"/>
      <c r="H143" s="36"/>
    </row>
    <row r="144" spans="1:8" ht="24">
      <c r="A144" s="31" t="s">
        <v>266</v>
      </c>
      <c r="B144" s="32" t="s">
        <v>256</v>
      </c>
      <c r="C144" s="33" t="s">
        <v>416</v>
      </c>
      <c r="D144" s="34">
        <v>1568500</v>
      </c>
      <c r="E144" s="34">
        <v>39229.76</v>
      </c>
      <c r="F144" s="35">
        <v>1529270.24</v>
      </c>
      <c r="G144" s="36"/>
      <c r="H144" s="36"/>
    </row>
    <row r="145" spans="1:8" ht="15">
      <c r="A145" s="31" t="s">
        <v>268</v>
      </c>
      <c r="B145" s="32" t="s">
        <v>256</v>
      </c>
      <c r="C145" s="33" t="s">
        <v>417</v>
      </c>
      <c r="D145" s="34">
        <v>14773900</v>
      </c>
      <c r="E145" s="34">
        <v>3231683.62</v>
      </c>
      <c r="F145" s="35">
        <v>11542216.38</v>
      </c>
      <c r="G145" s="36"/>
      <c r="H145" s="36"/>
    </row>
    <row r="146" spans="1:8" ht="15">
      <c r="A146" s="31" t="s">
        <v>270</v>
      </c>
      <c r="B146" s="32" t="s">
        <v>256</v>
      </c>
      <c r="C146" s="33" t="s">
        <v>418</v>
      </c>
      <c r="D146" s="34">
        <v>272000</v>
      </c>
      <c r="E146" s="34">
        <v>97682.1</v>
      </c>
      <c r="F146" s="35">
        <v>174317.9</v>
      </c>
      <c r="G146" s="36"/>
      <c r="H146" s="36"/>
    </row>
    <row r="147" spans="1:8" ht="48">
      <c r="A147" s="31" t="s">
        <v>315</v>
      </c>
      <c r="B147" s="32" t="s">
        <v>256</v>
      </c>
      <c r="C147" s="33" t="s">
        <v>419</v>
      </c>
      <c r="D147" s="34">
        <v>27806000</v>
      </c>
      <c r="E147" s="34">
        <v>5877840.93</v>
      </c>
      <c r="F147" s="35">
        <v>21928159.07</v>
      </c>
      <c r="G147" s="36"/>
      <c r="H147" s="36"/>
    </row>
    <row r="148" spans="1:8" ht="15">
      <c r="A148" s="31" t="s">
        <v>274</v>
      </c>
      <c r="B148" s="32" t="s">
        <v>256</v>
      </c>
      <c r="C148" s="33" t="s">
        <v>420</v>
      </c>
      <c r="D148" s="34">
        <v>10200</v>
      </c>
      <c r="E148" s="34">
        <v>0</v>
      </c>
      <c r="F148" s="35">
        <v>10200</v>
      </c>
      <c r="G148" s="36"/>
      <c r="H148" s="36"/>
    </row>
    <row r="149" spans="1:8" ht="15">
      <c r="A149" s="31" t="s">
        <v>276</v>
      </c>
      <c r="B149" s="32" t="s">
        <v>256</v>
      </c>
      <c r="C149" s="33" t="s">
        <v>421</v>
      </c>
      <c r="D149" s="34">
        <v>400</v>
      </c>
      <c r="E149" s="34">
        <v>8</v>
      </c>
      <c r="F149" s="35">
        <v>392</v>
      </c>
      <c r="G149" s="36"/>
      <c r="H149" s="36"/>
    </row>
    <row r="150" spans="1:8" ht="15">
      <c r="A150" s="31" t="s">
        <v>268</v>
      </c>
      <c r="B150" s="32" t="s">
        <v>256</v>
      </c>
      <c r="C150" s="33" t="s">
        <v>422</v>
      </c>
      <c r="D150" s="34">
        <v>167400</v>
      </c>
      <c r="E150" s="34">
        <v>21203.37</v>
      </c>
      <c r="F150" s="35">
        <v>146196.63</v>
      </c>
      <c r="G150" s="36"/>
      <c r="H150" s="36"/>
    </row>
    <row r="151" spans="1:8" ht="15">
      <c r="A151" s="31" t="s">
        <v>423</v>
      </c>
      <c r="B151" s="32" t="s">
        <v>256</v>
      </c>
      <c r="C151" s="33" t="s">
        <v>424</v>
      </c>
      <c r="D151" s="34">
        <v>16741500</v>
      </c>
      <c r="E151" s="34">
        <v>4110738</v>
      </c>
      <c r="F151" s="35">
        <v>12630762</v>
      </c>
      <c r="G151" s="36"/>
      <c r="H151" s="36"/>
    </row>
    <row r="152" spans="1:8" ht="48">
      <c r="A152" s="31" t="s">
        <v>315</v>
      </c>
      <c r="B152" s="32" t="s">
        <v>256</v>
      </c>
      <c r="C152" s="33" t="s">
        <v>425</v>
      </c>
      <c r="D152" s="34">
        <v>36349000</v>
      </c>
      <c r="E152" s="34">
        <v>3266000</v>
      </c>
      <c r="F152" s="35">
        <v>33083000</v>
      </c>
      <c r="G152" s="36"/>
      <c r="H152" s="36"/>
    </row>
    <row r="153" spans="1:8" ht="15">
      <c r="A153" s="31" t="s">
        <v>333</v>
      </c>
      <c r="B153" s="32" t="s">
        <v>256</v>
      </c>
      <c r="C153" s="33" t="s">
        <v>426</v>
      </c>
      <c r="D153" s="34">
        <v>1468820</v>
      </c>
      <c r="E153" s="34">
        <v>0</v>
      </c>
      <c r="F153" s="35">
        <v>1468820</v>
      </c>
      <c r="G153" s="36"/>
      <c r="H153" s="36"/>
    </row>
    <row r="154" spans="1:8" ht="15">
      <c r="A154" s="31" t="s">
        <v>286</v>
      </c>
      <c r="B154" s="32" t="s">
        <v>256</v>
      </c>
      <c r="C154" s="33" t="s">
        <v>427</v>
      </c>
      <c r="D154" s="34">
        <v>168000</v>
      </c>
      <c r="E154" s="34">
        <v>0</v>
      </c>
      <c r="F154" s="35">
        <v>168000</v>
      </c>
      <c r="G154" s="36"/>
      <c r="H154" s="36"/>
    </row>
    <row r="155" spans="1:8" ht="24">
      <c r="A155" s="31" t="s">
        <v>302</v>
      </c>
      <c r="B155" s="32" t="s">
        <v>256</v>
      </c>
      <c r="C155" s="33" t="s">
        <v>428</v>
      </c>
      <c r="D155" s="34">
        <v>48300</v>
      </c>
      <c r="E155" s="34">
        <v>0</v>
      </c>
      <c r="F155" s="35">
        <v>48300</v>
      </c>
      <c r="G155" s="36"/>
      <c r="H155" s="36"/>
    </row>
    <row r="156" spans="1:8" ht="36">
      <c r="A156" s="31" t="s">
        <v>288</v>
      </c>
      <c r="B156" s="32" t="s">
        <v>256</v>
      </c>
      <c r="C156" s="33" t="s">
        <v>429</v>
      </c>
      <c r="D156" s="34">
        <v>50700</v>
      </c>
      <c r="E156" s="34">
        <v>0</v>
      </c>
      <c r="F156" s="35">
        <v>50700</v>
      </c>
      <c r="G156" s="36"/>
      <c r="H156" s="36"/>
    </row>
    <row r="157" spans="1:8" ht="15">
      <c r="A157" s="31" t="s">
        <v>268</v>
      </c>
      <c r="B157" s="32" t="s">
        <v>256</v>
      </c>
      <c r="C157" s="33" t="s">
        <v>430</v>
      </c>
      <c r="D157" s="34">
        <v>976300</v>
      </c>
      <c r="E157" s="34">
        <v>82420.75</v>
      </c>
      <c r="F157" s="35">
        <v>893879.25</v>
      </c>
      <c r="G157" s="36"/>
      <c r="H157" s="36"/>
    </row>
    <row r="158" spans="1:8" ht="24">
      <c r="A158" s="31" t="s">
        <v>431</v>
      </c>
      <c r="B158" s="32" t="s">
        <v>256</v>
      </c>
      <c r="C158" s="33" t="s">
        <v>432</v>
      </c>
      <c r="D158" s="34">
        <v>78099300</v>
      </c>
      <c r="E158" s="34">
        <v>7420787.07</v>
      </c>
      <c r="F158" s="35">
        <v>70678512.93</v>
      </c>
      <c r="G158" s="36"/>
      <c r="H158" s="36"/>
    </row>
    <row r="159" spans="1:8" ht="24">
      <c r="A159" s="31" t="s">
        <v>272</v>
      </c>
      <c r="B159" s="32" t="s">
        <v>256</v>
      </c>
      <c r="C159" s="33" t="s">
        <v>433</v>
      </c>
      <c r="D159" s="34">
        <v>10156600</v>
      </c>
      <c r="E159" s="34">
        <v>983295.69</v>
      </c>
      <c r="F159" s="35">
        <v>9173304.31</v>
      </c>
      <c r="G159" s="36"/>
      <c r="H159" s="36"/>
    </row>
    <row r="160" spans="1:8" ht="24">
      <c r="A160" s="31" t="s">
        <v>434</v>
      </c>
      <c r="B160" s="32" t="s">
        <v>256</v>
      </c>
      <c r="C160" s="33" t="s">
        <v>435</v>
      </c>
      <c r="D160" s="34">
        <v>76635260</v>
      </c>
      <c r="E160" s="34">
        <v>12772526</v>
      </c>
      <c r="F160" s="35">
        <v>63862734</v>
      </c>
      <c r="G160" s="36"/>
      <c r="H160" s="36"/>
    </row>
    <row r="161" spans="1:8" ht="15">
      <c r="A161" s="31" t="s">
        <v>373</v>
      </c>
      <c r="B161" s="32" t="s">
        <v>256</v>
      </c>
      <c r="C161" s="33" t="s">
        <v>436</v>
      </c>
      <c r="D161" s="34">
        <v>486600</v>
      </c>
      <c r="E161" s="34">
        <v>0</v>
      </c>
      <c r="F161" s="35">
        <v>486600</v>
      </c>
      <c r="G161" s="36"/>
      <c r="H161" s="36"/>
    </row>
    <row r="162" spans="1:8" ht="24">
      <c r="A162" s="31" t="s">
        <v>437</v>
      </c>
      <c r="B162" s="32" t="s">
        <v>256</v>
      </c>
      <c r="C162" s="33" t="s">
        <v>438</v>
      </c>
      <c r="D162" s="34">
        <v>996900</v>
      </c>
      <c r="E162" s="34">
        <v>170241.36</v>
      </c>
      <c r="F162" s="35">
        <v>826658.64</v>
      </c>
      <c r="G162" s="36"/>
      <c r="H162" s="36"/>
    </row>
    <row r="163" spans="1:8" ht="15">
      <c r="A163" s="31" t="s">
        <v>268</v>
      </c>
      <c r="B163" s="32" t="s">
        <v>256</v>
      </c>
      <c r="C163" s="33" t="s">
        <v>439</v>
      </c>
      <c r="D163" s="34">
        <v>377038</v>
      </c>
      <c r="E163" s="34">
        <v>41383.28</v>
      </c>
      <c r="F163" s="35">
        <v>335654.72</v>
      </c>
      <c r="G163" s="36"/>
      <c r="H163" s="36"/>
    </row>
    <row r="164" spans="1:8" ht="24">
      <c r="A164" s="31" t="s">
        <v>431</v>
      </c>
      <c r="B164" s="32" t="s">
        <v>256</v>
      </c>
      <c r="C164" s="33" t="s">
        <v>440</v>
      </c>
      <c r="D164" s="34">
        <v>31536590</v>
      </c>
      <c r="E164" s="34">
        <v>4022618.94</v>
      </c>
      <c r="F164" s="35">
        <v>27513971.06</v>
      </c>
      <c r="G164" s="36"/>
      <c r="H164" s="36"/>
    </row>
    <row r="165" spans="1:8" ht="24">
      <c r="A165" s="31" t="s">
        <v>272</v>
      </c>
      <c r="B165" s="32" t="s">
        <v>256</v>
      </c>
      <c r="C165" s="33" t="s">
        <v>441</v>
      </c>
      <c r="D165" s="34">
        <v>66958900</v>
      </c>
      <c r="E165" s="34">
        <v>8627286.77</v>
      </c>
      <c r="F165" s="35">
        <v>58331613.23</v>
      </c>
      <c r="G165" s="36"/>
      <c r="H165" s="36"/>
    </row>
    <row r="166" spans="1:8" ht="24">
      <c r="A166" s="31" t="s">
        <v>257</v>
      </c>
      <c r="B166" s="32" t="s">
        <v>256</v>
      </c>
      <c r="C166" s="33" t="s">
        <v>442</v>
      </c>
      <c r="D166" s="34">
        <v>22436600</v>
      </c>
      <c r="E166" s="34">
        <v>2711830.06</v>
      </c>
      <c r="F166" s="35">
        <v>19724769.94</v>
      </c>
      <c r="G166" s="36"/>
      <c r="H166" s="36"/>
    </row>
    <row r="167" spans="1:8" ht="36">
      <c r="A167" s="31" t="s">
        <v>259</v>
      </c>
      <c r="B167" s="32" t="s">
        <v>256</v>
      </c>
      <c r="C167" s="33" t="s">
        <v>443</v>
      </c>
      <c r="D167" s="34">
        <v>1900</v>
      </c>
      <c r="E167" s="34">
        <v>140</v>
      </c>
      <c r="F167" s="35">
        <v>1760</v>
      </c>
      <c r="G167" s="36"/>
      <c r="H167" s="36"/>
    </row>
    <row r="168" spans="1:8" ht="36">
      <c r="A168" s="31" t="s">
        <v>261</v>
      </c>
      <c r="B168" s="32" t="s">
        <v>256</v>
      </c>
      <c r="C168" s="33" t="s">
        <v>444</v>
      </c>
      <c r="D168" s="34">
        <v>3361800</v>
      </c>
      <c r="E168" s="34">
        <v>503192.61</v>
      </c>
      <c r="F168" s="35">
        <v>2858607.39</v>
      </c>
      <c r="G168" s="36"/>
      <c r="H168" s="36"/>
    </row>
    <row r="169" spans="1:8" ht="24">
      <c r="A169" s="31" t="s">
        <v>266</v>
      </c>
      <c r="B169" s="32" t="s">
        <v>256</v>
      </c>
      <c r="C169" s="33" t="s">
        <v>445</v>
      </c>
      <c r="D169" s="34">
        <v>1510100</v>
      </c>
      <c r="E169" s="34">
        <v>24037.39</v>
      </c>
      <c r="F169" s="35">
        <v>1486062.61</v>
      </c>
      <c r="G169" s="36"/>
      <c r="H169" s="36"/>
    </row>
    <row r="170" spans="1:8" ht="15">
      <c r="A170" s="31" t="s">
        <v>268</v>
      </c>
      <c r="B170" s="32" t="s">
        <v>256</v>
      </c>
      <c r="C170" s="33" t="s">
        <v>446</v>
      </c>
      <c r="D170" s="34">
        <v>8557300</v>
      </c>
      <c r="E170" s="34">
        <v>166495.76</v>
      </c>
      <c r="F170" s="35">
        <v>8390804.24</v>
      </c>
      <c r="G170" s="36"/>
      <c r="H170" s="36"/>
    </row>
    <row r="171" spans="1:8" ht="15">
      <c r="A171" s="31" t="s">
        <v>270</v>
      </c>
      <c r="B171" s="32" t="s">
        <v>256</v>
      </c>
      <c r="C171" s="33" t="s">
        <v>447</v>
      </c>
      <c r="D171" s="34">
        <v>912600</v>
      </c>
      <c r="E171" s="34">
        <v>291147.29</v>
      </c>
      <c r="F171" s="35">
        <v>621452.71</v>
      </c>
      <c r="G171" s="36"/>
      <c r="H171" s="36"/>
    </row>
    <row r="172" spans="1:8" ht="24">
      <c r="A172" s="31" t="s">
        <v>448</v>
      </c>
      <c r="B172" s="32" t="s">
        <v>256</v>
      </c>
      <c r="C172" s="33" t="s">
        <v>449</v>
      </c>
      <c r="D172" s="34">
        <v>1598400</v>
      </c>
      <c r="E172" s="34">
        <v>52500</v>
      </c>
      <c r="F172" s="35">
        <v>1545900</v>
      </c>
      <c r="G172" s="36"/>
      <c r="H172" s="36"/>
    </row>
    <row r="173" spans="1:8" ht="15">
      <c r="A173" s="31" t="s">
        <v>333</v>
      </c>
      <c r="B173" s="32" t="s">
        <v>256</v>
      </c>
      <c r="C173" s="33" t="s">
        <v>450</v>
      </c>
      <c r="D173" s="34">
        <v>1903500</v>
      </c>
      <c r="E173" s="34">
        <v>0</v>
      </c>
      <c r="F173" s="35">
        <v>1903500</v>
      </c>
      <c r="G173" s="36"/>
      <c r="H173" s="36"/>
    </row>
    <row r="174" spans="1:8" ht="15">
      <c r="A174" s="31" t="s">
        <v>274</v>
      </c>
      <c r="B174" s="32" t="s">
        <v>256</v>
      </c>
      <c r="C174" s="33" t="s">
        <v>451</v>
      </c>
      <c r="D174" s="34">
        <v>31700</v>
      </c>
      <c r="E174" s="34">
        <v>0</v>
      </c>
      <c r="F174" s="35">
        <v>31700</v>
      </c>
      <c r="G174" s="36"/>
      <c r="H174" s="36"/>
    </row>
    <row r="175" spans="1:8" ht="15">
      <c r="A175" s="31" t="s">
        <v>276</v>
      </c>
      <c r="B175" s="32" t="s">
        <v>256</v>
      </c>
      <c r="C175" s="33" t="s">
        <v>452</v>
      </c>
      <c r="D175" s="34">
        <v>7300</v>
      </c>
      <c r="E175" s="34">
        <v>1054.31</v>
      </c>
      <c r="F175" s="35">
        <v>6245.69</v>
      </c>
      <c r="G175" s="36"/>
      <c r="H175" s="36"/>
    </row>
    <row r="176" spans="1:8" ht="48">
      <c r="A176" s="31" t="s">
        <v>315</v>
      </c>
      <c r="B176" s="32" t="s">
        <v>256</v>
      </c>
      <c r="C176" s="33" t="s">
        <v>453</v>
      </c>
      <c r="D176" s="34">
        <v>98818000</v>
      </c>
      <c r="E176" s="34">
        <v>13085903</v>
      </c>
      <c r="F176" s="35">
        <v>85732097</v>
      </c>
      <c r="G176" s="36"/>
      <c r="H176" s="36"/>
    </row>
    <row r="177" spans="1:8" ht="15">
      <c r="A177" s="31" t="s">
        <v>268</v>
      </c>
      <c r="B177" s="32" t="s">
        <v>256</v>
      </c>
      <c r="C177" s="33" t="s">
        <v>454</v>
      </c>
      <c r="D177" s="34">
        <v>720000</v>
      </c>
      <c r="E177" s="34">
        <v>0</v>
      </c>
      <c r="F177" s="35">
        <v>720000</v>
      </c>
      <c r="G177" s="36"/>
      <c r="H177" s="36"/>
    </row>
    <row r="178" spans="1:8" ht="15">
      <c r="A178" s="31" t="s">
        <v>373</v>
      </c>
      <c r="B178" s="32" t="s">
        <v>256</v>
      </c>
      <c r="C178" s="33" t="s">
        <v>455</v>
      </c>
      <c r="D178" s="34">
        <v>480000</v>
      </c>
      <c r="E178" s="34">
        <v>80000</v>
      </c>
      <c r="F178" s="35">
        <v>400000</v>
      </c>
      <c r="G178" s="36"/>
      <c r="H178" s="36"/>
    </row>
    <row r="179" spans="1:8" ht="15">
      <c r="A179" s="31" t="s">
        <v>333</v>
      </c>
      <c r="B179" s="32" t="s">
        <v>256</v>
      </c>
      <c r="C179" s="33" t="s">
        <v>456</v>
      </c>
      <c r="D179" s="34">
        <v>10746000</v>
      </c>
      <c r="E179" s="34">
        <v>0</v>
      </c>
      <c r="F179" s="35">
        <v>10746000</v>
      </c>
      <c r="G179" s="36"/>
      <c r="H179" s="36"/>
    </row>
    <row r="180" spans="1:8" ht="48">
      <c r="A180" s="31" t="s">
        <v>311</v>
      </c>
      <c r="B180" s="32" t="s">
        <v>256</v>
      </c>
      <c r="C180" s="33" t="s">
        <v>457</v>
      </c>
      <c r="D180" s="34">
        <v>4323000</v>
      </c>
      <c r="E180" s="34">
        <v>0</v>
      </c>
      <c r="F180" s="35">
        <v>4323000</v>
      </c>
      <c r="G180" s="36"/>
      <c r="H180" s="36"/>
    </row>
    <row r="181" spans="1:8" ht="48">
      <c r="A181" s="31" t="s">
        <v>315</v>
      </c>
      <c r="B181" s="32" t="s">
        <v>256</v>
      </c>
      <c r="C181" s="33" t="s">
        <v>458</v>
      </c>
      <c r="D181" s="34">
        <v>11517000</v>
      </c>
      <c r="E181" s="34">
        <v>801904</v>
      </c>
      <c r="F181" s="35">
        <v>10715096</v>
      </c>
      <c r="G181" s="36"/>
      <c r="H181" s="36"/>
    </row>
    <row r="182" spans="1:8" ht="15">
      <c r="A182" s="25" t="s">
        <v>459</v>
      </c>
      <c r="B182" s="26" t="s">
        <v>460</v>
      </c>
      <c r="C182" s="27" t="s">
        <v>29</v>
      </c>
      <c r="D182" s="28">
        <f>'1. Доходы бюджета'!D16-'2. Расходы бюджета'!D6</f>
        <v>-204348944</v>
      </c>
      <c r="E182" s="28">
        <f>'1. Доходы бюджета'!E16-'2. Расходы бюджета'!E6</f>
        <v>-17056341.610000134</v>
      </c>
      <c r="F182" s="29">
        <v>0</v>
      </c>
      <c r="G182" s="30"/>
      <c r="H182" s="30"/>
    </row>
  </sheetData>
  <sheetProtection/>
  <mergeCells count="8">
    <mergeCell ref="G3:G4"/>
    <mergeCell ref="A1:F1"/>
    <mergeCell ref="A3:A4"/>
    <mergeCell ref="B3:B4"/>
    <mergeCell ref="C3:C4"/>
    <mergeCell ref="D3:D4"/>
    <mergeCell ref="E3:E4"/>
    <mergeCell ref="F3:F4"/>
  </mergeCells>
  <printOptions/>
  <pageMargins left="0.3937007874015748" right="0.3937007874015748" top="0.3937007874015748" bottom="0.5905511811023623" header="0.3937007874015748" footer="0.5118110236220472"/>
  <pageSetup fitToHeight="1000" fitToWidth="1" horizontalDpi="600" verticalDpi="600" orientation="portrait" paperSize="9" scale="66" r:id="rId1"/>
  <headerFooter>
    <oddFooter>&amp;R&amp;P</oddFooter>
    <evenFooter>&amp;L&amp;D</evenFooter>
  </headerFooter>
</worksheet>
</file>

<file path=xl/worksheets/sheet3.xml><?xml version="1.0" encoding="utf-8"?>
<worksheet xmlns="http://schemas.openxmlformats.org/spreadsheetml/2006/main" xmlns:r="http://schemas.openxmlformats.org/officeDocument/2006/relationships">
  <sheetPr>
    <pageSetUpPr fitToPage="1"/>
  </sheetPr>
  <dimension ref="A1:G19"/>
  <sheetViews>
    <sheetView showGridLines="0" zoomScaleSheetLayoutView="100" zoomScalePageLayoutView="0" workbookViewId="0" topLeftCell="A1">
      <selection activeCell="E19" sqref="E19"/>
    </sheetView>
  </sheetViews>
  <sheetFormatPr defaultColWidth="9.140625" defaultRowHeight="15"/>
  <cols>
    <col min="1" max="1" width="50.7109375" style="1" customWidth="1"/>
    <col min="2" max="2" width="7.7109375" style="1" customWidth="1"/>
    <col min="3" max="3" width="22.7109375" style="1" customWidth="1"/>
    <col min="4" max="4" width="20.00390625" style="1" customWidth="1"/>
    <col min="5" max="7" width="20.7109375" style="1" customWidth="1"/>
    <col min="8" max="16384" width="9.140625" style="1" customWidth="1"/>
  </cols>
  <sheetData>
    <row r="1" spans="1:7" ht="15" customHeight="1">
      <c r="A1" s="62" t="s">
        <v>461</v>
      </c>
      <c r="B1" s="63"/>
      <c r="C1" s="63"/>
      <c r="D1" s="63"/>
      <c r="E1" s="63"/>
      <c r="F1" s="63"/>
      <c r="G1" s="3"/>
    </row>
    <row r="2" spans="1:7" ht="9" customHeight="1">
      <c r="A2" s="39"/>
      <c r="B2" s="39"/>
      <c r="C2" s="39"/>
      <c r="D2" s="9"/>
      <c r="E2" s="9"/>
      <c r="F2" s="40" t="s">
        <v>462</v>
      </c>
      <c r="G2" s="8"/>
    </row>
    <row r="3" spans="1:7" ht="27" customHeight="1">
      <c r="A3" s="68" t="s">
        <v>21</v>
      </c>
      <c r="B3" s="70" t="s">
        <v>22</v>
      </c>
      <c r="C3" s="70" t="s">
        <v>463</v>
      </c>
      <c r="D3" s="64" t="s">
        <v>24</v>
      </c>
      <c r="E3" s="64" t="s">
        <v>25</v>
      </c>
      <c r="F3" s="64" t="s">
        <v>26</v>
      </c>
      <c r="G3" s="9"/>
    </row>
    <row r="4" spans="1:7" ht="45" customHeight="1">
      <c r="A4" s="69"/>
      <c r="B4" s="71"/>
      <c r="C4" s="71"/>
      <c r="D4" s="65"/>
      <c r="E4" s="65"/>
      <c r="F4" s="65"/>
      <c r="G4" s="22"/>
    </row>
    <row r="5" spans="1:7" ht="15.75" customHeight="1">
      <c r="A5" s="21">
        <v>1</v>
      </c>
      <c r="B5" s="23">
        <v>2</v>
      </c>
      <c r="C5" s="23">
        <v>3</v>
      </c>
      <c r="D5" s="23">
        <v>4</v>
      </c>
      <c r="E5" s="23">
        <v>5</v>
      </c>
      <c r="F5" s="23">
        <v>6</v>
      </c>
      <c r="G5" s="24"/>
    </row>
    <row r="6" spans="1:7" ht="15">
      <c r="A6" s="25" t="s">
        <v>464</v>
      </c>
      <c r="B6" s="26" t="s">
        <v>465</v>
      </c>
      <c r="C6" s="27" t="s">
        <v>29</v>
      </c>
      <c r="D6" s="28">
        <f>D9</f>
        <v>204348944</v>
      </c>
      <c r="E6" s="28">
        <f>E9</f>
        <v>17056341.610000134</v>
      </c>
      <c r="F6" s="29">
        <f>D6-E6</f>
        <v>187292602.38999987</v>
      </c>
      <c r="G6" s="30"/>
    </row>
    <row r="7" spans="1:7" ht="36">
      <c r="A7" s="25" t="s">
        <v>466</v>
      </c>
      <c r="B7" s="26" t="s">
        <v>467</v>
      </c>
      <c r="C7" s="27" t="s">
        <v>29</v>
      </c>
      <c r="D7" s="28">
        <v>0</v>
      </c>
      <c r="E7" s="28">
        <v>0</v>
      </c>
      <c r="F7" s="29">
        <v>0</v>
      </c>
      <c r="G7" s="30"/>
    </row>
    <row r="8" spans="1:7" ht="24">
      <c r="A8" s="25" t="s">
        <v>468</v>
      </c>
      <c r="B8" s="26" t="s">
        <v>469</v>
      </c>
      <c r="C8" s="27" t="s">
        <v>29</v>
      </c>
      <c r="D8" s="28">
        <v>0</v>
      </c>
      <c r="E8" s="28">
        <v>0</v>
      </c>
      <c r="F8" s="29">
        <v>0</v>
      </c>
      <c r="G8" s="30"/>
    </row>
    <row r="9" spans="1:7" ht="15">
      <c r="A9" s="25" t="s">
        <v>470</v>
      </c>
      <c r="B9" s="26" t="s">
        <v>471</v>
      </c>
      <c r="C9" s="27"/>
      <c r="D9" s="28">
        <f>D10+D12</f>
        <v>204348944</v>
      </c>
      <c r="E9" s="28">
        <f>E10+E12</f>
        <v>17056341.610000134</v>
      </c>
      <c r="F9" s="29" t="s">
        <v>480</v>
      </c>
      <c r="G9" s="30"/>
    </row>
    <row r="10" spans="1:7" ht="15">
      <c r="A10" s="25" t="s">
        <v>472</v>
      </c>
      <c r="B10" s="26" t="s">
        <v>473</v>
      </c>
      <c r="C10" s="27"/>
      <c r="D10" s="28">
        <f>D11</f>
        <v>-3247457800</v>
      </c>
      <c r="E10" s="28">
        <f>E11</f>
        <v>-656438786.6099999</v>
      </c>
      <c r="F10" s="29" t="s">
        <v>480</v>
      </c>
      <c r="G10" s="30"/>
    </row>
    <row r="11" spans="1:7" ht="15">
      <c r="A11" s="31" t="s">
        <v>474</v>
      </c>
      <c r="B11" s="32" t="s">
        <v>473</v>
      </c>
      <c r="C11" s="33" t="s">
        <v>475</v>
      </c>
      <c r="D11" s="34">
        <f>-'1. Доходы бюджета'!D16</f>
        <v>-3247457800</v>
      </c>
      <c r="E11" s="34">
        <f>-'1. Доходы бюджета'!E16</f>
        <v>-656438786.6099999</v>
      </c>
      <c r="F11" s="35" t="s">
        <v>480</v>
      </c>
      <c r="G11" s="36"/>
    </row>
    <row r="12" spans="1:7" ht="15">
      <c r="A12" s="25" t="s">
        <v>476</v>
      </c>
      <c r="B12" s="26" t="s">
        <v>477</v>
      </c>
      <c r="C12" s="27"/>
      <c r="D12" s="28">
        <f>D13</f>
        <v>3451806744</v>
      </c>
      <c r="E12" s="28">
        <f>E13</f>
        <v>673495128.22</v>
      </c>
      <c r="F12" s="29" t="s">
        <v>480</v>
      </c>
      <c r="G12" s="30"/>
    </row>
    <row r="13" spans="1:7" ht="15">
      <c r="A13" s="31" t="s">
        <v>478</v>
      </c>
      <c r="B13" s="32" t="s">
        <v>477</v>
      </c>
      <c r="C13" s="33" t="s">
        <v>479</v>
      </c>
      <c r="D13" s="34">
        <f>'2. Расходы бюджета'!D6</f>
        <v>3451806744</v>
      </c>
      <c r="E13" s="34">
        <f>'2. Расходы бюджета'!E6</f>
        <v>673495128.22</v>
      </c>
      <c r="F13" s="35" t="s">
        <v>480</v>
      </c>
      <c r="G13" s="36"/>
    </row>
    <row r="14" spans="1:7" ht="12" customHeight="1">
      <c r="A14" s="37"/>
      <c r="B14" s="38"/>
      <c r="C14" s="38"/>
      <c r="D14" s="38"/>
      <c r="E14" s="38"/>
      <c r="F14" s="38"/>
      <c r="G14" s="37"/>
    </row>
    <row r="15" spans="1:7" s="45" customFormat="1" ht="33.75" customHeight="1">
      <c r="A15" s="43" t="s">
        <v>483</v>
      </c>
      <c r="B15" s="44"/>
      <c r="D15" s="46" t="s">
        <v>482</v>
      </c>
      <c r="E15" s="44"/>
      <c r="F15" s="44"/>
      <c r="G15" s="47"/>
    </row>
    <row r="16" s="48" customFormat="1" ht="15"/>
    <row r="17" spans="1:4" s="48" customFormat="1" ht="31.5" customHeight="1">
      <c r="A17" s="43" t="s">
        <v>484</v>
      </c>
      <c r="B17" s="43"/>
      <c r="D17" s="49" t="s">
        <v>481</v>
      </c>
    </row>
    <row r="18" s="50" customFormat="1" ht="15"/>
    <row r="19" s="50" customFormat="1" ht="15">
      <c r="A19" s="50" t="s">
        <v>485</v>
      </c>
    </row>
  </sheetData>
  <sheetProtection/>
  <mergeCells count="7">
    <mergeCell ref="A1:F1"/>
    <mergeCell ref="A3:A4"/>
    <mergeCell ref="B3:B4"/>
    <mergeCell ref="C3:C4"/>
    <mergeCell ref="D3:D4"/>
    <mergeCell ref="E3:E4"/>
    <mergeCell ref="F3:F4"/>
  </mergeCells>
  <printOptions/>
  <pageMargins left="0.3937007874015748" right="0.3937007874015748" top="0.3937007874015748" bottom="0.5905511811023623" header="0.3937007874015748" footer="0.5118110236220472"/>
  <pageSetup fitToHeight="1000" fitToWidth="1" horizontalDpi="600" verticalDpi="600" orientation="portrait" paperSize="9" scale="66" r:id="rId1"/>
  <headerFooter>
    <oddFooter>&amp;R&amp;P</oddFooter>
    <evenFooter>&amp;L&amp;D</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UF-SAO2\Алибек</dc:creator>
  <cp:keywords/>
  <dc:description/>
  <cp:lastModifiedBy>Мостовая</cp:lastModifiedBy>
  <cp:lastPrinted>2021-03-12T07:25:29Z</cp:lastPrinted>
  <dcterms:created xsi:type="dcterms:W3CDTF">2021-03-11T06:37:55Z</dcterms:created>
  <dcterms:modified xsi:type="dcterms:W3CDTF">2021-03-12T09:30:28Z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(0503117) Отчет об исполнении бюджета.xlsx</vt:lpwstr>
  </property>
  <property fmtid="{D5CDD505-2E9C-101B-9397-08002B2CF9AE}" pid="3" name="Название отчета">
    <vt:lpwstr>(0503117) Отчет об исполнении бюджета.xlsx</vt:lpwstr>
  </property>
  <property fmtid="{D5CDD505-2E9C-101B-9397-08002B2CF9AE}" pid="4" name="Версия клиента">
    <vt:lpwstr>20.2.12.12300 (.NET 4.7.2)</vt:lpwstr>
  </property>
  <property fmtid="{D5CDD505-2E9C-101B-9397-08002B2CF9AE}" pid="5" name="Версия базы">
    <vt:lpwstr>20.2.2923.508068206</vt:lpwstr>
  </property>
  <property fmtid="{D5CDD505-2E9C-101B-9397-08002B2CF9AE}" pid="6" name="Тип сервера">
    <vt:lpwstr>MSSQL</vt:lpwstr>
  </property>
  <property fmtid="{D5CDD505-2E9C-101B-9397-08002B2CF9AE}" pid="7" name="Сервер">
    <vt:lpwstr>server3</vt:lpwstr>
  </property>
  <property fmtid="{D5CDD505-2E9C-101B-9397-08002B2CF9AE}" pid="8" name="База">
    <vt:lpwstr>basa_2021</vt:lpwstr>
  </property>
  <property fmtid="{D5CDD505-2E9C-101B-9397-08002B2CF9AE}" pid="9" name="Пользователь">
    <vt:lpwstr>алибек</vt:lpwstr>
  </property>
  <property fmtid="{D5CDD505-2E9C-101B-9397-08002B2CF9AE}" pid="10" name="Шаблон">
    <vt:lpwstr>V_72N117_ITEM.XLT</vt:lpwstr>
  </property>
  <property fmtid="{D5CDD505-2E9C-101B-9397-08002B2CF9AE}" pid="11" name="Локальная база">
    <vt:lpwstr>используется</vt:lpwstr>
  </property>
</Properties>
</file>