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10" yWindow="645" windowWidth="27495" windowHeight="11190"/>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бюджета'!$A$19:$F$156</definedName>
    <definedName name="_xlnm.Print_Area" localSheetId="0">'1. Доходы бюджета'!$A$1:$F$156</definedName>
    <definedName name="_xlnm.Print_Area" localSheetId="1">'2. Расходы бюджета'!$A$1:$F$186</definedName>
    <definedName name="_xlnm.Print_Area" localSheetId="2">'3. Источники финансирования'!$A$1:$F$19</definedName>
  </definedNames>
  <calcPr calcId="125725"/>
</workbook>
</file>

<file path=xl/calcChain.xml><?xml version="1.0" encoding="utf-8"?>
<calcChain xmlns="http://schemas.openxmlformats.org/spreadsheetml/2006/main">
  <c r="E13" i="2"/>
  <c r="D13"/>
  <c r="F98"/>
  <c r="F96"/>
  <c r="F92"/>
  <c r="F89"/>
  <c r="F83"/>
  <c r="F80"/>
  <c r="E80"/>
  <c r="F77"/>
  <c r="F57"/>
  <c r="E57"/>
  <c r="F62"/>
  <c r="F30"/>
  <c r="F87" l="1"/>
  <c r="D87"/>
  <c r="E16"/>
  <c r="D16"/>
  <c r="E13" i="4" l="1"/>
  <c r="E12" s="1"/>
  <c r="D13"/>
  <c r="D12" s="1"/>
  <c r="F6" i="3" l="1"/>
  <c r="E6"/>
  <c r="D6"/>
  <c r="E20" i="2"/>
  <c r="E11" i="4" s="1"/>
  <c r="E10" s="1"/>
  <c r="E9" s="1"/>
  <c r="E6" s="1"/>
  <c r="D20" i="2"/>
  <c r="D186" i="3" l="1"/>
  <c r="D11" i="4"/>
  <c r="D10" s="1"/>
  <c r="D9" s="1"/>
  <c r="D6" s="1"/>
  <c r="F6" s="1"/>
  <c r="F20" i="2"/>
  <c r="E186" i="3"/>
</calcChain>
</file>

<file path=xl/sharedStrings.xml><?xml version="1.0" encoding="utf-8"?>
<sst xmlns="http://schemas.openxmlformats.org/spreadsheetml/2006/main" count="1028" uniqueCount="542">
  <si>
    <t xml:space="preserve"> ОТЧЕТ ОБ ИСПОЛНЕНИИ БЮДЖЕТА</t>
  </si>
  <si>
    <t>КОДЫ</t>
  </si>
  <si>
    <t>Форма по ОКУД</t>
  </si>
  <si>
    <t>0503117</t>
  </si>
  <si>
    <t>на 1 октября 2021 г.</t>
  </si>
  <si>
    <t>Дата</t>
  </si>
  <si>
    <t>01.10.2021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</si>
  <si>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</si>
  <si>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</si>
  <si>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</si>
  <si>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</si>
  <si>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</si>
  <si>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</si>
  <si>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</si>
  <si>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</si>
  <si>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</si>
  <si>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</si>
  <si>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</si>
  <si>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</si>
  <si>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</si>
  <si>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</si>
  <si>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</si>
  <si>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</si>
  <si>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</si>
  <si>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</si>
  <si>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</si>
  <si>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</si>
  <si>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</si>
  <si>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</si>
  <si>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</si>
  <si>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</si>
  <si>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</si>
  <si>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</si>
  <si>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</si>
  <si>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</si>
  <si>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</si>
  <si>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</si>
  <si>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</si>
  <si>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</si>
  <si>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</si>
  <si>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</si>
  <si>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</si>
  <si>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</si>
  <si>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</si>
  <si>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</si>
  <si>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</si>
  <si>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</si>
  <si>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</si>
  <si>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</si>
  <si>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</si>
  <si>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</si>
  <si>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</si>
  <si>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</si>
  <si>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</si>
  <si>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</si>
  <si>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</si>
  <si>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</si>
  <si>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</si>
  <si>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</si>
  <si>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</si>
  <si>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</si>
  <si>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</si>
  <si>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</si>
  <si>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</si>
  <si>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</si>
  <si>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</si>
  <si>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</si>
  <si>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</si>
  <si>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</si>
  <si>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</si>
  <si>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</si>
  <si>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00010601010030000110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</si>
  <si>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</si>
  <si>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</si>
  <si>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</si>
  <si>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</si>
  <si>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</si>
  <si>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</si>
  <si>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</si>
  <si>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</si>
  <si>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</si>
  <si>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</si>
  <si>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</si>
  <si>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</si>
  <si>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</si>
  <si>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</si>
  <si>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</si>
  <si>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</si>
  <si>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</si>
  <si>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</si>
  <si>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</si>
  <si>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</si>
  <si>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</si>
  <si>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</si>
  <si>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</si>
  <si>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</si>
  <si>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</si>
  <si>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</si>
  <si>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</si>
  <si>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</si>
  <si>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</si>
  <si>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</si>
  <si>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</si>
  <si>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</si>
  <si>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</si>
  <si>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</si>
  <si>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</si>
  <si>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</si>
  <si>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</si>
  <si>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</si>
  <si>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</si>
  <si>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</si>
  <si>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</si>
  <si>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</si>
  <si>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</si>
  <si>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</si>
  <si>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</si>
  <si>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</si>
  <si>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</si>
  <si>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</si>
  <si>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</si>
  <si>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</si>
  <si>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</si>
  <si>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</si>
  <si>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</si>
  <si>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</si>
  <si>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</si>
  <si>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</si>
  <si>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</si>
  <si>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</si>
  <si>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</si>
  <si>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</si>
  <si>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</si>
  <si>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</si>
  <si>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</si>
  <si>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</si>
  <si>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</si>
  <si>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</si>
  <si>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</si>
  <si>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</si>
  <si>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</si>
  <si>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</si>
  <si>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</si>
  <si>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</si>
  <si>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</si>
  <si>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</si>
  <si>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</si>
  <si>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</si>
  <si>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</si>
  <si>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</si>
  <si>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</si>
  <si>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</si>
  <si>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</si>
  <si>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</si>
  <si>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</si>
  <si>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</si>
  <si>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</si>
  <si>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</si>
  <si>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</si>
  <si>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</si>
  <si>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</si>
  <si>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</si>
  <si>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</si>
  <si>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</si>
  <si>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</si>
  <si>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</si>
  <si>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</si>
  <si>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</si>
  <si>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</si>
  <si>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</si>
  <si>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</si>
  <si>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</si>
  <si>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</si>
  <si>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</si>
  <si>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</si>
  <si>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</si>
  <si>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</si>
  <si>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</si>
  <si>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</si>
  <si>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</si>
  <si>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</si>
  <si>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</si>
  <si>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</si>
  <si>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</si>
  <si>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</si>
  <si>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</si>
  <si>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</si>
  <si>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</si>
  <si>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</si>
  <si>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</si>
  <si>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</si>
  <si>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</si>
  <si>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</si>
  <si>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</si>
  <si>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</si>
  <si>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</si>
  <si>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</si>
  <si>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</si>
  <si>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</si>
  <si>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</si>
  <si>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</si>
  <si>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</si>
  <si>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</si>
  <si>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</si>
  <si>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</si>
  <si>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</si>
  <si>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</si>
  <si>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</si>
  <si>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</si>
  <si>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</si>
  <si>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</si>
  <si>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</si>
  <si>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</si>
  <si>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</si>
  <si>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</si>
  <si>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</si>
  <si>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</si>
  <si>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</si>
  <si>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</si>
  <si>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</si>
  <si>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</si>
  <si>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</si>
  <si>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</si>
  <si>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</si>
  <si>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</si>
  <si>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</si>
  <si>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</si>
  <si>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</si>
  <si>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</si>
  <si>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</si>
  <si>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</si>
  <si>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</si>
  <si>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</si>
  <si>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</si>
  <si>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</si>
  <si>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</si>
  <si>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</si>
  <si>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</si>
  <si>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</si>
  <si>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</si>
  <si>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</si>
  <si>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</si>
  <si>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</si>
  <si>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</si>
  <si>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</si>
  <si>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</si>
  <si>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</si>
  <si>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</si>
  <si>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</si>
  <si>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</si>
  <si>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</si>
  <si>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</si>
  <si>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</si>
  <si>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</si>
  <si>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</si>
  <si>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</si>
  <si>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</si>
  <si>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</si>
  <si>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</si>
  <si>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</si>
  <si>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</si>
  <si>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</si>
  <si>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</si>
  <si>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</si>
  <si>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</si>
  <si>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</si>
  <si>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</si>
  <si>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</si>
  <si>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</si>
  <si>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</si>
  <si>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</si>
  <si>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</si>
  <si>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</si>
  <si>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</si>
  <si>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</si>
  <si>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</si>
  <si>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</si>
  <si>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</si>
  <si>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</si>
  <si>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</si>
  <si>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</si>
  <si>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</si>
  <si>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</si>
  <si>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</si>
  <si>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</si>
  <si>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</si>
  <si>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</si>
  <si>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</si>
  <si>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</si>
  <si>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</si>
  <si>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</si>
  <si>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</si>
  <si>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</si>
  <si>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</si>
  <si>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</si>
  <si>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</si>
  <si>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</si>
  <si>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</si>
  <si>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</si>
  <si>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</si>
  <si>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</si>
  <si>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</si>
  <si>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</si>
  <si>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</si>
  <si>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</si>
  <si>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</si>
  <si>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</si>
  <si>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Прочая закупка товаров, работ и услуг</t>
  </si>
  <si>
    <t>00001020000000000244</t>
  </si>
  <si>
    <t>00001040000000000121</t>
  </si>
  <si>
    <t>00001040000000000122</t>
  </si>
  <si>
    <t>00001040000000000129</t>
  </si>
  <si>
    <t>Закупка товаров, работ, услуг в сфере информационно-коммуникационных технологий</t>
  </si>
  <si>
    <t>00001040000000000242</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</si>
  <si>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</si>
  <si>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</si>
  <si>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</si>
  <si>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</si>
  <si>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</si>
  <si>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</si>
  <si>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</si>
  <si>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</si>
  <si>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</si>
  <si>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</si>
  <si>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</si>
  <si>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</si>
  <si>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</si>
  <si>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</si>
  <si>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</si>
  <si>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</si>
  <si>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</si>
  <si>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</si>
  <si>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</si>
  <si>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</si>
  <si>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</si>
  <si>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</si>
  <si>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</si>
  <si>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</si>
  <si>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</si>
  <si>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</si>
  <si>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</si>
  <si>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</si>
  <si>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</si>
  <si>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</si>
  <si>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</si>
  <si>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</si>
  <si>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</si>
  <si>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</si>
  <si>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</si>
  <si>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</si>
  <si>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</si>
  <si>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</si>
  <si>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</si>
  <si>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</si>
  <si>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</si>
  <si>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</si>
  <si>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</si>
  <si>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</si>
  <si>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</si>
  <si>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</si>
  <si>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</si>
  <si>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</si>
  <si>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</si>
  <si>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</si>
  <si>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</si>
  <si>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</si>
  <si>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</si>
  <si>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</si>
  <si>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</si>
  <si>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</si>
  <si>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</si>
  <si>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</si>
  <si>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</si>
  <si>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</si>
  <si>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</si>
  <si>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</si>
  <si>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</si>
  <si>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</si>
  <si>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</si>
  <si>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</si>
  <si>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</si>
  <si>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</si>
  <si>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</si>
  <si>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</si>
  <si>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</si>
  <si>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</si>
  <si>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</si>
  <si>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</si>
  <si>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</si>
  <si>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</si>
  <si>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</si>
  <si>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</si>
  <si>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</si>
  <si>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</si>
  <si>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</si>
  <si>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</si>
  <si>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</si>
  <si>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</si>
  <si>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</si>
  <si>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</si>
  <si>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</si>
  <si>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</si>
  <si>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</si>
  <si>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</si>
  <si>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</si>
  <si>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</si>
  <si>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</si>
  <si>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</si>
  <si>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</si>
  <si>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</si>
  <si>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</si>
  <si>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</si>
  <si>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</si>
  <si>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</si>
  <si>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</si>
  <si>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</si>
  <si>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</si>
  <si>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</si>
  <si>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</si>
  <si>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</si>
  <si>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</si>
  <si>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</si>
  <si>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</si>
  <si>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</si>
  <si>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</si>
  <si>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</si>
  <si>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</si>
  <si>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</si>
  <si>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</si>
  <si>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</si>
  <si>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</si>
  <si>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</si>
  <si>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</si>
  <si>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</si>
  <si>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</si>
  <si>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</si>
  <si>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</si>
  <si>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</si>
  <si>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</si>
  <si>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</si>
  <si>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</si>
  <si>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</si>
  <si>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</si>
  <si>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</si>
  <si>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</si>
  <si>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</si>
  <si>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</si>
  <si>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</si>
  <si>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</si>
  <si>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</si>
  <si>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</si>
  <si>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</si>
  <si>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</si>
  <si>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</si>
  <si>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</si>
  <si>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</si>
  <si>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</si>
  <si>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</si>
  <si>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</si>
  <si>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</si>
  <si>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</si>
  <si>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</si>
  <si>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</si>
  <si>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</si>
  <si>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</si>
  <si>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</si>
  <si>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</si>
  <si>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</si>
  <si>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Иные межбюджетные трансферты</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</si>
  <si>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</si>
  <si>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</si>
  <si>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</si>
  <si>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</si>
  <si>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</si>
  <si>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</si>
  <si>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</si>
  <si>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</si>
  <si>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</si>
  <si>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</si>
  <si>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</si>
  <si>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</si>
  <si>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</si>
  <si>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</si>
  <si>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</si>
  <si>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</si>
  <si>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</si>
  <si>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</si>
  <si>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</si>
  <si>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</si>
  <si>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</si>
  <si>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</si>
  <si>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</si>
  <si>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</si>
  <si>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</si>
  <si>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</si>
  <si>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</si>
  <si>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</si>
  <si>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</si>
  <si>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</si>
  <si>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</si>
  <si>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</si>
  <si>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</si>
  <si>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</si>
  <si>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</si>
  <si>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</si>
  <si>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</si>
  <si>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</si>
  <si>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</si>
  <si>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</si>
  <si>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</si>
  <si>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</si>
  <si>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</si>
  <si>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</si>
  <si>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</si>
  <si>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</si>
  <si>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</si>
  <si>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</si>
  <si>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</si>
  <si>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</si>
  <si>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</si>
  <si>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</si>
  <si>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</si>
  <si>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</si>
  <si>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</si>
  <si>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</si>
  <si>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</si>
  <si>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</si>
  <si>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</si>
  <si>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</si>
  <si>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</si>
  <si>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</si>
  <si>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Начальник Управления финансов 
администрации города Байконур</t>
  </si>
  <si>
    <t xml:space="preserve">Начальник отдела учета и отчетности Управления финансов администрации города Байконур            </t>
  </si>
  <si>
    <t>Н.Ю. Бубликова</t>
  </si>
  <si>
    <t>"_____" ________________ 2021 г.</t>
  </si>
  <si>
    <t>И.А. Шмакова</t>
  </si>
  <si>
    <t>00011201010016000120</t>
  </si>
  <si>
    <t>00011601151010000140</t>
  </si>
  <si>
    <t>00011603116010000140</t>
  </si>
  <si>
    <t>00020235469020000150</t>
  </si>
  <si>
    <t>29221925302020000150</t>
  </si>
  <si>
    <t>00020704050040000150</t>
  </si>
</sst>
</file>

<file path=xl/styles.xml><?xml version="1.0" encoding="utf-8"?>
<styleSheet xmlns="http://schemas.openxmlformats.org/spreadsheetml/2006/main">
  <fonts count="20">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sz val="9"/>
      <color rgb="FF000000"/>
      <name val="Cambria"/>
      <family val="1"/>
      <charset val="204"/>
    </font>
    <font>
      <sz val="11"/>
      <color rgb="FF000000"/>
      <name val="Cambria"/>
      <family val="1"/>
      <charset val="204"/>
    </font>
    <font>
      <b/>
      <sz val="9"/>
      <color rgb="FF000000"/>
      <name val="Cambria"/>
      <family val="1"/>
      <charset val="204"/>
    </font>
    <font>
      <i/>
      <sz val="9"/>
      <color rgb="FF000000"/>
      <name val="Cambria"/>
      <family val="1"/>
      <charset val="204"/>
    </font>
    <font>
      <b/>
      <sz val="11"/>
      <color rgb="FF000000"/>
      <name val="Cambria"/>
      <family val="1"/>
      <charset val="204"/>
    </font>
  </fonts>
  <fills count="5">
    <fill>
      <patternFill patternType="none"/>
    </fill>
    <fill>
      <patternFill patternType="gray125"/>
    </fill>
    <fill>
      <patternFill patternType="solid">
        <fgColor rgb="FFC0C0C0"/>
      </patternFill>
    </fill>
    <fill>
      <patternFill patternType="solid">
        <fgColor rgb="FFFFFF00"/>
        <bgColor indexed="64"/>
      </patternFill>
    </fill>
    <fill>
      <patternFill patternType="solid">
        <fgColor rgb="FF92D050"/>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83">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2" fillId="0" borderId="2" xfId="10" applyNumberFormat="1" applyProtection="1">
      <alignment horizontal="center" vertical="center"/>
    </xf>
    <xf numFmtId="0" fontId="5" fillId="0" borderId="1" xfId="11" applyNumberFormat="1" applyProtection="1">
      <alignment vertical="center"/>
    </xf>
    <xf numFmtId="49" fontId="2" fillId="0" borderId="3" xfId="12" applyNumberFormat="1" applyProtection="1">
      <alignment horizontal="center" vertical="center" shrinkToFit="1"/>
    </xf>
    <xf numFmtId="0" fontId="2" fillId="0" borderId="4" xfId="14" applyNumberFormat="1" applyProtection="1">
      <alignment horizontal="center" vertical="center"/>
    </xf>
    <xf numFmtId="1" fontId="2" fillId="0" borderId="4" xfId="15" applyNumberFormat="1" applyProtection="1">
      <alignment horizontal="center" vertical="center"/>
    </xf>
    <xf numFmtId="0" fontId="2" fillId="0" borderId="1" xfId="16" applyNumberFormat="1" applyProtection="1">
      <alignment horizontal="left" vertical="center" wrapText="1"/>
    </xf>
    <xf numFmtId="1" fontId="2" fillId="0" borderId="4" xfId="18" applyNumberFormat="1" applyProtection="1">
      <alignment horizontal="center" vertical="center" wrapText="1" shrinkToFit="1"/>
    </xf>
    <xf numFmtId="1" fontId="2" fillId="0" borderId="6" xfId="19" applyNumberFormat="1" applyProtection="1">
      <alignment horizontal="center" vertical="center" shrinkToFit="1"/>
    </xf>
    <xf numFmtId="49" fontId="2" fillId="0" borderId="4" xfId="20" applyNumberFormat="1" applyProtection="1">
      <alignment horizontal="center" vertical="center"/>
    </xf>
    <xf numFmtId="0" fontId="2" fillId="0" borderId="7" xfId="21" applyNumberFormat="1" applyProtection="1">
      <alignment horizontal="center" vertical="center"/>
    </xf>
    <xf numFmtId="0" fontId="2" fillId="0" borderId="8" xfId="24" applyNumberFormat="1" applyProtection="1">
      <alignment horizontal="center"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49" fontId="7" fillId="0" borderId="9" xfId="28" applyNumberFormat="1" applyProtection="1">
      <alignment vertical="center" wrapText="1"/>
    </xf>
    <xf numFmtId="1" fontId="7" fillId="0" borderId="10" xfId="29" applyNumberFormat="1" applyProtection="1">
      <alignment horizontal="center" vertical="center" shrinkToFit="1"/>
    </xf>
    <xf numFmtId="1" fontId="7" fillId="0" borderId="8" xfId="30" applyNumberFormat="1" applyProtection="1">
      <alignment horizontal="center" vertical="center" shrinkToFit="1"/>
    </xf>
    <xf numFmtId="4" fontId="7" fillId="0" borderId="8" xfId="31" applyNumberFormat="1" applyProtection="1">
      <alignment horizontal="right" vertical="center" shrinkToFit="1"/>
    </xf>
    <xf numFmtId="4" fontId="7" fillId="0" borderId="11" xfId="32" applyNumberFormat="1" applyProtection="1">
      <alignment horizontal="right" vertical="center" shrinkToFit="1"/>
    </xf>
    <xf numFmtId="4" fontId="7" fillId="0" borderId="1" xfId="33" applyNumberFormat="1" applyProtection="1">
      <alignment horizontal="right" vertical="center" shrinkToFit="1"/>
    </xf>
    <xf numFmtId="49" fontId="8" fillId="0" borderId="12" xfId="34" applyNumberFormat="1" applyProtection="1">
      <alignment horizontal="left" vertical="center" wrapText="1" indent="1"/>
    </xf>
    <xf numFmtId="1" fontId="8" fillId="0" borderId="10" xfId="35" applyNumberFormat="1" applyProtection="1">
      <alignment horizontal="center" vertical="center" shrinkToFit="1"/>
    </xf>
    <xf numFmtId="1" fontId="8" fillId="0" borderId="8" xfId="36" applyNumberFormat="1" applyProtection="1">
      <alignment horizontal="center" vertical="center" shrinkToFit="1"/>
    </xf>
    <xf numFmtId="4" fontId="8" fillId="0" borderId="8" xfId="37" applyNumberFormat="1" applyProtection="1">
      <alignment horizontal="right" vertical="center" shrinkToFit="1"/>
    </xf>
    <xf numFmtId="4" fontId="8" fillId="0" borderId="11" xfId="38" applyNumberFormat="1" applyProtection="1">
      <alignment horizontal="right"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2" fillId="0" borderId="5" xfId="44" applyNumberFormat="1" applyProtection="1">
      <alignment vertical="center"/>
    </xf>
    <xf numFmtId="0" fontId="9" fillId="0" borderId="1" xfId="45" applyNumberFormat="1" applyProtection="1">
      <alignment horizontal="right" vertical="center"/>
    </xf>
    <xf numFmtId="0" fontId="16" fillId="0" borderId="1" xfId="42" applyNumberFormat="1" applyFont="1" applyAlignment="1" applyProtection="1">
      <alignment wrapText="1"/>
    </xf>
    <xf numFmtId="0" fontId="16" fillId="0" borderId="1" xfId="42" applyFont="1" applyAlignment="1">
      <alignment wrapText="1"/>
    </xf>
    <xf numFmtId="0" fontId="0" fillId="0" borderId="1" xfId="0" applyFont="1" applyBorder="1" applyAlignment="1" applyProtection="1">
      <protection locked="0"/>
    </xf>
    <xf numFmtId="0" fontId="16" fillId="0" borderId="1" xfId="42" applyFont="1" applyAlignment="1">
      <alignment horizontal="left" wrapText="1"/>
    </xf>
    <xf numFmtId="0" fontId="0" fillId="0" borderId="1" xfId="0" applyBorder="1" applyProtection="1">
      <protection locked="0"/>
    </xf>
    <xf numFmtId="0" fontId="0" fillId="0" borderId="1" xfId="0" applyFont="1" applyBorder="1" applyProtection="1">
      <protection locked="0"/>
    </xf>
    <xf numFmtId="0" fontId="16" fillId="0" borderId="1" xfId="42" applyNumberFormat="1" applyFont="1" applyAlignment="1" applyProtection="1">
      <alignment horizontal="left" wrapText="1"/>
    </xf>
    <xf numFmtId="0" fontId="2" fillId="0" borderId="16" xfId="24" applyNumberFormat="1" applyBorder="1" applyProtection="1">
      <alignment horizontal="center" vertical="center" wrapText="1"/>
    </xf>
    <xf numFmtId="0" fontId="2" fillId="0" borderId="16" xfId="26" applyNumberFormat="1" applyBorder="1" applyProtection="1">
      <alignment horizontal="center" vertical="center" wrapText="1"/>
    </xf>
    <xf numFmtId="4" fontId="17" fillId="4" borderId="16" xfId="31" applyNumberFormat="1" applyFont="1" applyFill="1" applyBorder="1" applyAlignment="1" applyProtection="1">
      <alignment horizontal="center" vertical="center" shrinkToFit="1"/>
    </xf>
    <xf numFmtId="0" fontId="2" fillId="0" borderId="16" xfId="24" applyNumberFormat="1" applyBorder="1" applyProtection="1">
      <alignment horizontal="center" vertical="center" wrapText="1"/>
    </xf>
    <xf numFmtId="0" fontId="8" fillId="0" borderId="16" xfId="34" applyNumberFormat="1" applyBorder="1" applyProtection="1">
      <alignment horizontal="left" vertical="center" wrapText="1" indent="1"/>
    </xf>
    <xf numFmtId="1" fontId="8" fillId="0" borderId="16" xfId="35" applyNumberFormat="1" applyBorder="1" applyProtection="1">
      <alignment horizontal="center" vertical="center" shrinkToFit="1"/>
    </xf>
    <xf numFmtId="49" fontId="8" fillId="0" borderId="16" xfId="36" applyNumberFormat="1" applyBorder="1" applyProtection="1">
      <alignment horizontal="center" vertical="center" shrinkToFit="1"/>
    </xf>
    <xf numFmtId="4" fontId="8" fillId="0" borderId="16" xfId="37" applyNumberFormat="1" applyBorder="1" applyProtection="1">
      <alignment horizontal="right" vertical="center" shrinkToFit="1"/>
    </xf>
    <xf numFmtId="4" fontId="8" fillId="0" borderId="16" xfId="38" applyNumberFormat="1" applyBorder="1" applyProtection="1">
      <alignment horizontal="right" vertical="center" shrinkToFit="1"/>
    </xf>
    <xf numFmtId="4" fontId="19" fillId="3" borderId="16" xfId="31" applyNumberFormat="1" applyFont="1" applyFill="1" applyBorder="1" applyAlignment="1" applyProtection="1">
      <alignment horizontal="center" vertical="center" shrinkToFit="1"/>
    </xf>
    <xf numFmtId="4" fontId="15" fillId="0" borderId="16" xfId="31" applyNumberFormat="1" applyFont="1" applyFill="1" applyBorder="1" applyAlignment="1" applyProtection="1">
      <alignment horizontal="center" vertical="center" shrinkToFit="1"/>
    </xf>
    <xf numFmtId="4" fontId="2" fillId="0" borderId="1" xfId="9" applyNumberFormat="1" applyProtection="1">
      <alignment vertical="center"/>
    </xf>
    <xf numFmtId="0" fontId="5" fillId="0" borderId="1" xfId="8" applyNumberFormat="1" applyProtection="1">
      <alignment horizontal="center" vertical="center"/>
    </xf>
    <xf numFmtId="0" fontId="5" fillId="0" borderId="1" xfId="8">
      <alignment horizontal="center" vertical="center"/>
    </xf>
    <xf numFmtId="0" fontId="6" fillId="0" borderId="1" xfId="13" applyNumberFormat="1" applyProtection="1">
      <alignment horizontal="center" vertical="center"/>
    </xf>
    <xf numFmtId="0" fontId="6" fillId="0" borderId="1" xfId="13">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16" xfId="24" applyNumberFormat="1" applyBorder="1" applyProtection="1">
      <alignment horizontal="center" vertical="center" wrapText="1"/>
    </xf>
    <xf numFmtId="0" fontId="2" fillId="0" borderId="16" xfId="24" applyBorder="1">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2" fillId="0" borderId="14" xfId="46" applyNumberFormat="1" applyProtection="1">
      <alignment horizontal="center" vertical="center" wrapText="1"/>
    </xf>
    <xf numFmtId="0" fontId="2" fillId="0" borderId="14" xfId="46">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0" fontId="2" fillId="0" borderId="8" xfId="24" applyNumberFormat="1" applyProtection="1">
      <alignment horizontal="center" vertical="center" wrapText="1"/>
    </xf>
    <xf numFmtId="0" fontId="2" fillId="0" borderId="8" xfId="24">
      <alignment horizontal="center" vertical="center" wrapText="1"/>
    </xf>
    <xf numFmtId="49" fontId="7" fillId="0" borderId="16" xfId="28" applyNumberFormat="1" applyBorder="1" applyProtection="1">
      <alignment vertical="center" wrapText="1"/>
    </xf>
    <xf numFmtId="1" fontId="7" fillId="0" borderId="16" xfId="29" applyNumberFormat="1" applyBorder="1" applyProtection="1">
      <alignment horizontal="center" vertical="center" shrinkToFit="1"/>
    </xf>
    <xf numFmtId="1" fontId="7" fillId="0" borderId="16" xfId="30" applyNumberFormat="1" applyBorder="1" applyProtection="1">
      <alignment horizontal="center" vertical="center" shrinkToFit="1"/>
    </xf>
    <xf numFmtId="4" fontId="7" fillId="0" borderId="16" xfId="31" applyNumberFormat="1" applyBorder="1" applyProtection="1">
      <alignment horizontal="right" vertical="center" shrinkToFit="1"/>
    </xf>
    <xf numFmtId="4" fontId="7" fillId="0" borderId="16" xfId="32" applyNumberFormat="1" applyBorder="1" applyProtection="1">
      <alignment horizontal="right" vertical="center" shrinkToFit="1"/>
    </xf>
    <xf numFmtId="49" fontId="18" fillId="0" borderId="16" xfId="36" applyNumberFormat="1" applyFont="1" applyBorder="1" applyProtection="1">
      <alignment horizontal="center" vertical="center" shrinkToFi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56"/>
  <sheetViews>
    <sheetView showGridLines="0" tabSelected="1" zoomScale="90" zoomScaleNormal="90" zoomScaleSheetLayoutView="100" workbookViewId="0"/>
  </sheetViews>
  <sheetFormatPr defaultRowHeight="15"/>
  <cols>
    <col min="1" max="1" width="50.7109375" style="1" customWidth="1"/>
    <col min="2" max="2" width="7.7109375" style="1" customWidth="1"/>
    <col min="3" max="3" width="22.7109375" style="1" customWidth="1"/>
    <col min="4" max="4" width="20" style="1" customWidth="1"/>
    <col min="5" max="6" width="20.7109375" style="1" customWidth="1"/>
    <col min="7" max="16384" width="9.140625" style="1"/>
  </cols>
  <sheetData>
    <row r="1" spans="1:6" ht="19.5" customHeight="1">
      <c r="A1" s="2"/>
      <c r="B1" s="3"/>
      <c r="C1" s="4"/>
      <c r="D1" s="5"/>
      <c r="E1" s="6"/>
      <c r="F1" s="7"/>
    </row>
    <row r="2" spans="1:6" ht="15.75" customHeight="1" thickBot="1">
      <c r="A2" s="59" t="s">
        <v>0</v>
      </c>
      <c r="B2" s="60"/>
      <c r="C2" s="60"/>
      <c r="D2" s="60"/>
      <c r="E2" s="9"/>
      <c r="F2" s="10" t="s">
        <v>1</v>
      </c>
    </row>
    <row r="3" spans="1:6" ht="15" customHeight="1">
      <c r="A3" s="11"/>
      <c r="B3" s="11"/>
      <c r="C3" s="11"/>
      <c r="D3" s="11"/>
      <c r="E3" s="7" t="s">
        <v>2</v>
      </c>
      <c r="F3" s="12" t="s">
        <v>3</v>
      </c>
    </row>
    <row r="4" spans="1:6" ht="15" customHeight="1">
      <c r="A4" s="61" t="s">
        <v>4</v>
      </c>
      <c r="B4" s="62"/>
      <c r="C4" s="62"/>
      <c r="D4" s="62"/>
      <c r="E4" s="7" t="s">
        <v>5</v>
      </c>
      <c r="F4" s="13" t="s">
        <v>6</v>
      </c>
    </row>
    <row r="5" spans="1:6" ht="18" customHeight="1">
      <c r="A5" s="9" t="s">
        <v>7</v>
      </c>
      <c r="B5" s="4"/>
      <c r="C5" s="4"/>
      <c r="D5" s="5"/>
      <c r="E5" s="7" t="s">
        <v>8</v>
      </c>
      <c r="F5" s="14" t="s">
        <v>9</v>
      </c>
    </row>
    <row r="6" spans="1:6" ht="15.2" customHeight="1">
      <c r="A6" s="15" t="s">
        <v>10</v>
      </c>
      <c r="B6" s="63" t="s">
        <v>11</v>
      </c>
      <c r="C6" s="64"/>
      <c r="D6" s="64"/>
      <c r="E6" s="7" t="s">
        <v>12</v>
      </c>
      <c r="F6" s="16"/>
    </row>
    <row r="7" spans="1:6" ht="15.2" customHeight="1">
      <c r="A7" s="15" t="s">
        <v>13</v>
      </c>
      <c r="B7" s="63" t="s">
        <v>14</v>
      </c>
      <c r="C7" s="64"/>
      <c r="D7" s="64"/>
      <c r="E7" s="7" t="s">
        <v>15</v>
      </c>
      <c r="F7" s="17" t="s">
        <v>16</v>
      </c>
    </row>
    <row r="8" spans="1:6" ht="15" customHeight="1">
      <c r="A8" s="9" t="s">
        <v>17</v>
      </c>
      <c r="B8" s="4"/>
      <c r="C8" s="4"/>
      <c r="D8" s="5"/>
      <c r="E8" s="7"/>
      <c r="F8" s="18"/>
    </row>
    <row r="9" spans="1:6" ht="15.75" customHeight="1" thickBot="1">
      <c r="A9" s="9" t="s">
        <v>18</v>
      </c>
      <c r="B9" s="4"/>
      <c r="C9" s="4"/>
      <c r="D9" s="5"/>
      <c r="E9" s="7" t="s">
        <v>19</v>
      </c>
      <c r="F9" s="19">
        <v>383</v>
      </c>
    </row>
    <row r="10" spans="1:6" ht="9" customHeight="1">
      <c r="A10" s="9"/>
      <c r="B10" s="9"/>
      <c r="C10" s="9"/>
      <c r="D10" s="9"/>
      <c r="E10" s="9"/>
      <c r="F10" s="9"/>
    </row>
    <row r="11" spans="1:6" ht="15" customHeight="1">
      <c r="A11" s="65" t="s">
        <v>20</v>
      </c>
      <c r="B11" s="66"/>
      <c r="C11" s="66"/>
      <c r="D11" s="66"/>
      <c r="E11" s="66"/>
      <c r="F11" s="66"/>
    </row>
    <row r="12" spans="1:6" ht="15" customHeight="1">
      <c r="A12" s="9"/>
      <c r="B12" s="9"/>
      <c r="C12" s="9"/>
      <c r="D12" s="58"/>
      <c r="E12" s="58"/>
      <c r="F12" s="9"/>
    </row>
    <row r="13" spans="1:6" ht="15.75" hidden="1" customHeight="1">
      <c r="A13" s="47"/>
      <c r="B13" s="48"/>
      <c r="C13" s="48"/>
      <c r="D13" s="49">
        <f>D14+D15</f>
        <v>0</v>
      </c>
      <c r="E13" s="49">
        <f>E14+E15</f>
        <v>0</v>
      </c>
      <c r="F13" s="48"/>
    </row>
    <row r="14" spans="1:6" ht="15.75" hidden="1" customHeight="1">
      <c r="A14" s="47"/>
      <c r="B14" s="48"/>
      <c r="C14" s="48"/>
      <c r="D14" s="57"/>
      <c r="E14" s="57"/>
      <c r="F14" s="48"/>
    </row>
    <row r="15" spans="1:6" ht="15.75" hidden="1" customHeight="1">
      <c r="A15" s="47"/>
      <c r="B15" s="48"/>
      <c r="C15" s="48"/>
      <c r="D15" s="57"/>
      <c r="E15" s="57"/>
      <c r="F15" s="48"/>
    </row>
    <row r="16" spans="1:6" ht="29.25" hidden="1" customHeight="1">
      <c r="A16" s="47"/>
      <c r="B16" s="48"/>
      <c r="C16" s="48"/>
      <c r="D16" s="56">
        <f>SUBTOTAL(9,D21:D156)</f>
        <v>3529917334</v>
      </c>
      <c r="E16" s="56">
        <f>SUBTOTAL(9,E21:E156)</f>
        <v>2603187775.7800007</v>
      </c>
      <c r="F16" s="48"/>
    </row>
    <row r="17" spans="1:6" ht="21.75" customHeight="1">
      <c r="A17" s="67" t="s">
        <v>21</v>
      </c>
      <c r="B17" s="67" t="s">
        <v>22</v>
      </c>
      <c r="C17" s="67" t="s">
        <v>23</v>
      </c>
      <c r="D17" s="67" t="s">
        <v>24</v>
      </c>
      <c r="E17" s="67" t="s">
        <v>25</v>
      </c>
      <c r="F17" s="67" t="s">
        <v>26</v>
      </c>
    </row>
    <row r="18" spans="1:6" ht="26.25" customHeight="1">
      <c r="A18" s="68"/>
      <c r="B18" s="68"/>
      <c r="C18" s="68"/>
      <c r="D18" s="68"/>
      <c r="E18" s="68"/>
      <c r="F18" s="68"/>
    </row>
    <row r="19" spans="1:6" ht="15.75" customHeight="1">
      <c r="A19" s="50">
        <v>1</v>
      </c>
      <c r="B19" s="48">
        <v>2</v>
      </c>
      <c r="C19" s="48">
        <v>3</v>
      </c>
      <c r="D19" s="48">
        <v>4</v>
      </c>
      <c r="E19" s="48">
        <v>5</v>
      </c>
      <c r="F19" s="48">
        <v>6</v>
      </c>
    </row>
    <row r="20" spans="1:6" ht="24">
      <c r="A20" s="77" t="s">
        <v>27</v>
      </c>
      <c r="B20" s="78" t="s">
        <v>28</v>
      </c>
      <c r="C20" s="79" t="s">
        <v>29</v>
      </c>
      <c r="D20" s="80">
        <f>SUM(D21:D156)</f>
        <v>3529917334</v>
      </c>
      <c r="E20" s="80">
        <f>SUM(E21:E156)</f>
        <v>2603187775.7800007</v>
      </c>
      <c r="F20" s="81">
        <f>D20-E20</f>
        <v>926729558.21999931</v>
      </c>
    </row>
    <row r="21" spans="1:6" ht="36">
      <c r="A21" s="51" t="s">
        <v>30</v>
      </c>
      <c r="B21" s="52" t="s">
        <v>28</v>
      </c>
      <c r="C21" s="53" t="s">
        <v>31</v>
      </c>
      <c r="D21" s="54">
        <v>0</v>
      </c>
      <c r="E21" s="54">
        <v>12470.35</v>
      </c>
      <c r="F21" s="55">
        <v>0</v>
      </c>
    </row>
    <row r="22" spans="1:6" ht="36">
      <c r="A22" s="51" t="s">
        <v>32</v>
      </c>
      <c r="B22" s="52" t="s">
        <v>28</v>
      </c>
      <c r="C22" s="53" t="s">
        <v>33</v>
      </c>
      <c r="D22" s="54">
        <v>134007000</v>
      </c>
      <c r="E22" s="54">
        <v>91535886.670000002</v>
      </c>
      <c r="F22" s="55">
        <v>42471113.329999998</v>
      </c>
    </row>
    <row r="23" spans="1:6" ht="60">
      <c r="A23" s="51" t="s">
        <v>34</v>
      </c>
      <c r="B23" s="52" t="s">
        <v>28</v>
      </c>
      <c r="C23" s="53" t="s">
        <v>35</v>
      </c>
      <c r="D23" s="54">
        <v>1273402000</v>
      </c>
      <c r="E23" s="54">
        <v>850005566.53999996</v>
      </c>
      <c r="F23" s="55">
        <v>423396433.45999998</v>
      </c>
    </row>
    <row r="24" spans="1:6" ht="96">
      <c r="A24" s="51" t="s">
        <v>36</v>
      </c>
      <c r="B24" s="52" t="s">
        <v>28</v>
      </c>
      <c r="C24" s="53" t="s">
        <v>37</v>
      </c>
      <c r="D24" s="54">
        <v>600000</v>
      </c>
      <c r="E24" s="54">
        <v>538439.88</v>
      </c>
      <c r="F24" s="55">
        <v>61560.12</v>
      </c>
    </row>
    <row r="25" spans="1:6" ht="36">
      <c r="A25" s="51" t="s">
        <v>38</v>
      </c>
      <c r="B25" s="52" t="s">
        <v>28</v>
      </c>
      <c r="C25" s="53" t="s">
        <v>39</v>
      </c>
      <c r="D25" s="54">
        <v>1300000</v>
      </c>
      <c r="E25" s="54">
        <v>1652702.38</v>
      </c>
      <c r="F25" s="55">
        <v>0</v>
      </c>
    </row>
    <row r="26" spans="1:6" ht="24">
      <c r="A26" s="51" t="s">
        <v>40</v>
      </c>
      <c r="B26" s="52" t="s">
        <v>28</v>
      </c>
      <c r="C26" s="53" t="s">
        <v>41</v>
      </c>
      <c r="D26" s="54">
        <v>160842000</v>
      </c>
      <c r="E26" s="54">
        <v>143373524.88</v>
      </c>
      <c r="F26" s="55">
        <v>17468475.120000001</v>
      </c>
    </row>
    <row r="27" spans="1:6" ht="168">
      <c r="A27" s="51" t="s">
        <v>42</v>
      </c>
      <c r="B27" s="52" t="s">
        <v>28</v>
      </c>
      <c r="C27" s="53" t="s">
        <v>43</v>
      </c>
      <c r="D27" s="54">
        <v>66673800</v>
      </c>
      <c r="E27" s="54">
        <v>44724906.579999998</v>
      </c>
      <c r="F27" s="55">
        <v>21948893.420000002</v>
      </c>
    </row>
    <row r="28" spans="1:6" ht="24">
      <c r="A28" s="51" t="s">
        <v>44</v>
      </c>
      <c r="B28" s="52" t="s">
        <v>28</v>
      </c>
      <c r="C28" s="53" t="s">
        <v>45</v>
      </c>
      <c r="D28" s="54">
        <v>129659000</v>
      </c>
      <c r="E28" s="54">
        <v>100212286.66</v>
      </c>
      <c r="F28" s="55">
        <v>29446713.34</v>
      </c>
    </row>
    <row r="29" spans="1:6" ht="24">
      <c r="A29" s="51" t="s">
        <v>46</v>
      </c>
      <c r="B29" s="52" t="s">
        <v>28</v>
      </c>
      <c r="C29" s="53" t="s">
        <v>47</v>
      </c>
      <c r="D29" s="54">
        <v>0</v>
      </c>
      <c r="E29" s="54">
        <v>0</v>
      </c>
      <c r="F29" s="55">
        <v>0</v>
      </c>
    </row>
    <row r="30" spans="1:6" ht="24">
      <c r="A30" s="51" t="s">
        <v>48</v>
      </c>
      <c r="B30" s="52" t="s">
        <v>28</v>
      </c>
      <c r="C30" s="53" t="s">
        <v>49</v>
      </c>
      <c r="D30" s="54">
        <v>375000</v>
      </c>
      <c r="E30" s="54">
        <v>-2680</v>
      </c>
      <c r="F30" s="55">
        <f>D30-E30</f>
        <v>377680</v>
      </c>
    </row>
    <row r="31" spans="1:6" ht="24">
      <c r="A31" s="51" t="s">
        <v>50</v>
      </c>
      <c r="B31" s="52" t="s">
        <v>28</v>
      </c>
      <c r="C31" s="53" t="s">
        <v>51</v>
      </c>
      <c r="D31" s="54">
        <v>0</v>
      </c>
      <c r="E31" s="54">
        <v>184145.12</v>
      </c>
      <c r="F31" s="55">
        <v>0</v>
      </c>
    </row>
    <row r="32" spans="1:6" ht="36">
      <c r="A32" s="51" t="s">
        <v>52</v>
      </c>
      <c r="B32" s="52" t="s">
        <v>28</v>
      </c>
      <c r="C32" s="53" t="s">
        <v>53</v>
      </c>
      <c r="D32" s="54">
        <v>0</v>
      </c>
      <c r="E32" s="54">
        <v>812</v>
      </c>
      <c r="F32" s="55">
        <v>0</v>
      </c>
    </row>
    <row r="33" spans="1:6" ht="24">
      <c r="A33" s="51" t="s">
        <v>54</v>
      </c>
      <c r="B33" s="52" t="s">
        <v>28</v>
      </c>
      <c r="C33" s="53" t="s">
        <v>55</v>
      </c>
      <c r="D33" s="54">
        <v>0</v>
      </c>
      <c r="E33" s="54">
        <v>52636.4</v>
      </c>
      <c r="F33" s="55">
        <v>0</v>
      </c>
    </row>
    <row r="34" spans="1:6" ht="24">
      <c r="A34" s="51" t="s">
        <v>56</v>
      </c>
      <c r="B34" s="52" t="s">
        <v>28</v>
      </c>
      <c r="C34" s="53" t="s">
        <v>57</v>
      </c>
      <c r="D34" s="54">
        <v>26039000</v>
      </c>
      <c r="E34" s="54">
        <v>22334222.879999999</v>
      </c>
      <c r="F34" s="55">
        <v>3704777.12</v>
      </c>
    </row>
    <row r="35" spans="1:6" ht="36">
      <c r="A35" s="51" t="s">
        <v>58</v>
      </c>
      <c r="B35" s="52" t="s">
        <v>28</v>
      </c>
      <c r="C35" s="53" t="s">
        <v>59</v>
      </c>
      <c r="D35" s="54">
        <v>34457000</v>
      </c>
      <c r="E35" s="54">
        <v>17905117.050000001</v>
      </c>
      <c r="F35" s="55">
        <v>16551882.949999999</v>
      </c>
    </row>
    <row r="36" spans="1:6" ht="48">
      <c r="A36" s="51" t="s">
        <v>60</v>
      </c>
      <c r="B36" s="52" t="s">
        <v>28</v>
      </c>
      <c r="C36" s="53" t="s">
        <v>61</v>
      </c>
      <c r="D36" s="54">
        <v>0</v>
      </c>
      <c r="E36" s="54">
        <v>-20380.919999999998</v>
      </c>
      <c r="F36" s="55">
        <v>0</v>
      </c>
    </row>
    <row r="37" spans="1:6" ht="24">
      <c r="A37" s="51" t="s">
        <v>62</v>
      </c>
      <c r="B37" s="52" t="s">
        <v>28</v>
      </c>
      <c r="C37" s="53" t="s">
        <v>63</v>
      </c>
      <c r="D37" s="54">
        <v>0</v>
      </c>
      <c r="E37" s="54">
        <v>2.08</v>
      </c>
      <c r="F37" s="55">
        <v>0</v>
      </c>
    </row>
    <row r="38" spans="1:6" ht="24">
      <c r="A38" s="51" t="s">
        <v>64</v>
      </c>
      <c r="B38" s="52" t="s">
        <v>28</v>
      </c>
      <c r="C38" s="53" t="s">
        <v>65</v>
      </c>
      <c r="D38" s="54">
        <v>4242000</v>
      </c>
      <c r="E38" s="54">
        <v>4299819.42</v>
      </c>
      <c r="F38" s="55">
        <v>0</v>
      </c>
    </row>
    <row r="39" spans="1:6" ht="36">
      <c r="A39" s="51" t="s">
        <v>66</v>
      </c>
      <c r="B39" s="52" t="s">
        <v>28</v>
      </c>
      <c r="C39" s="53" t="s">
        <v>67</v>
      </c>
      <c r="D39" s="54">
        <v>5135000</v>
      </c>
      <c r="E39" s="54">
        <v>3607098.72</v>
      </c>
      <c r="F39" s="55">
        <v>1527901.28</v>
      </c>
    </row>
    <row r="40" spans="1:6" ht="36">
      <c r="A40" s="51" t="s">
        <v>68</v>
      </c>
      <c r="B40" s="52" t="s">
        <v>28</v>
      </c>
      <c r="C40" s="53" t="s">
        <v>69</v>
      </c>
      <c r="D40" s="54">
        <v>0</v>
      </c>
      <c r="E40" s="54">
        <v>-34090</v>
      </c>
      <c r="F40" s="55">
        <v>0</v>
      </c>
    </row>
    <row r="41" spans="1:6" ht="48">
      <c r="A41" s="51" t="s">
        <v>70</v>
      </c>
      <c r="B41" s="52" t="s">
        <v>28</v>
      </c>
      <c r="C41" s="53" t="s">
        <v>71</v>
      </c>
      <c r="D41" s="54">
        <v>0</v>
      </c>
      <c r="E41" s="54">
        <v>-0.18</v>
      </c>
      <c r="F41" s="55">
        <v>0</v>
      </c>
    </row>
    <row r="42" spans="1:6" ht="36">
      <c r="A42" s="51" t="s">
        <v>72</v>
      </c>
      <c r="B42" s="52" t="s">
        <v>28</v>
      </c>
      <c r="C42" s="53" t="s">
        <v>73</v>
      </c>
      <c r="D42" s="54">
        <v>0</v>
      </c>
      <c r="E42" s="54">
        <v>-5057.22</v>
      </c>
      <c r="F42" s="55">
        <v>0</v>
      </c>
    </row>
    <row r="43" spans="1:6" ht="24">
      <c r="A43" s="51" t="s">
        <v>74</v>
      </c>
      <c r="B43" s="52" t="s">
        <v>28</v>
      </c>
      <c r="C43" s="53" t="s">
        <v>75</v>
      </c>
      <c r="D43" s="54">
        <v>-12941000</v>
      </c>
      <c r="E43" s="54">
        <v>-18288164.539999999</v>
      </c>
      <c r="F43" s="55">
        <v>5347164.54</v>
      </c>
    </row>
    <row r="44" spans="1:6">
      <c r="A44" s="51" t="s">
        <v>76</v>
      </c>
      <c r="B44" s="52" t="s">
        <v>28</v>
      </c>
      <c r="C44" s="53" t="s">
        <v>77</v>
      </c>
      <c r="D44" s="54">
        <v>3392000</v>
      </c>
      <c r="E44" s="54">
        <v>2990001.58</v>
      </c>
      <c r="F44" s="55">
        <v>401998.42</v>
      </c>
    </row>
    <row r="45" spans="1:6">
      <c r="A45" s="51" t="s">
        <v>78</v>
      </c>
      <c r="B45" s="52" t="s">
        <v>28</v>
      </c>
      <c r="C45" s="53" t="s">
        <v>79</v>
      </c>
      <c r="D45" s="54">
        <v>7714000</v>
      </c>
      <c r="E45" s="54">
        <v>1508350.86</v>
      </c>
      <c r="F45" s="55">
        <v>6205649.1399999997</v>
      </c>
    </row>
    <row r="46" spans="1:6">
      <c r="A46" s="51" t="s">
        <v>80</v>
      </c>
      <c r="B46" s="52" t="s">
        <v>28</v>
      </c>
      <c r="C46" s="53" t="s">
        <v>81</v>
      </c>
      <c r="D46" s="54">
        <v>336000</v>
      </c>
      <c r="E46" s="54">
        <v>126000</v>
      </c>
      <c r="F46" s="55">
        <v>210000</v>
      </c>
    </row>
    <row r="47" spans="1:6" ht="24">
      <c r="A47" s="51" t="s">
        <v>82</v>
      </c>
      <c r="B47" s="52" t="s">
        <v>28</v>
      </c>
      <c r="C47" s="53" t="s">
        <v>83</v>
      </c>
      <c r="D47" s="54">
        <v>0</v>
      </c>
      <c r="E47" s="54">
        <v>3848.95</v>
      </c>
      <c r="F47" s="55">
        <v>0</v>
      </c>
    </row>
    <row r="48" spans="1:6">
      <c r="A48" s="51" t="s">
        <v>84</v>
      </c>
      <c r="B48" s="52" t="s">
        <v>28</v>
      </c>
      <c r="C48" s="53" t="s">
        <v>85</v>
      </c>
      <c r="D48" s="54">
        <v>0</v>
      </c>
      <c r="E48" s="54">
        <v>33790</v>
      </c>
      <c r="F48" s="55">
        <v>0</v>
      </c>
    </row>
    <row r="49" spans="1:6" ht="24">
      <c r="A49" s="51" t="s">
        <v>86</v>
      </c>
      <c r="B49" s="52" t="s">
        <v>28</v>
      </c>
      <c r="C49" s="53" t="s">
        <v>87</v>
      </c>
      <c r="D49" s="54">
        <v>0</v>
      </c>
      <c r="E49" s="54">
        <v>43195.19</v>
      </c>
      <c r="F49" s="55">
        <v>0</v>
      </c>
    </row>
    <row r="50" spans="1:6" ht="36">
      <c r="A50" s="51" t="s">
        <v>88</v>
      </c>
      <c r="B50" s="52" t="s">
        <v>28</v>
      </c>
      <c r="C50" s="53" t="s">
        <v>89</v>
      </c>
      <c r="D50" s="54">
        <v>6961000</v>
      </c>
      <c r="E50" s="54">
        <v>3882604.87</v>
      </c>
      <c r="F50" s="55">
        <v>3078395.13</v>
      </c>
    </row>
    <row r="51" spans="1:6" ht="72">
      <c r="A51" s="51" t="s">
        <v>90</v>
      </c>
      <c r="B51" s="52" t="s">
        <v>28</v>
      </c>
      <c r="C51" s="53" t="s">
        <v>91</v>
      </c>
      <c r="D51" s="54">
        <v>525000</v>
      </c>
      <c r="E51" s="54">
        <v>388085</v>
      </c>
      <c r="F51" s="55">
        <v>136915</v>
      </c>
    </row>
    <row r="52" spans="1:6" ht="60">
      <c r="A52" s="51" t="s">
        <v>92</v>
      </c>
      <c r="B52" s="52" t="s">
        <v>28</v>
      </c>
      <c r="C52" s="53" t="s">
        <v>93</v>
      </c>
      <c r="D52" s="54">
        <v>1236000</v>
      </c>
      <c r="E52" s="54">
        <v>458330</v>
      </c>
      <c r="F52" s="55">
        <v>777670</v>
      </c>
    </row>
    <row r="53" spans="1:6" ht="72">
      <c r="A53" s="51" t="s">
        <v>94</v>
      </c>
      <c r="B53" s="52" t="s">
        <v>28</v>
      </c>
      <c r="C53" s="53" t="s">
        <v>95</v>
      </c>
      <c r="D53" s="54">
        <v>338000</v>
      </c>
      <c r="E53" s="54">
        <v>104650.51</v>
      </c>
      <c r="F53" s="55">
        <v>233349.49</v>
      </c>
    </row>
    <row r="54" spans="1:6" ht="60">
      <c r="A54" s="51" t="s">
        <v>96</v>
      </c>
      <c r="B54" s="52" t="s">
        <v>28</v>
      </c>
      <c r="C54" s="53" t="s">
        <v>97</v>
      </c>
      <c r="D54" s="54">
        <v>1434000</v>
      </c>
      <c r="E54" s="54">
        <v>131500</v>
      </c>
      <c r="F54" s="55">
        <v>1302500</v>
      </c>
    </row>
    <row r="55" spans="1:6" ht="24">
      <c r="A55" s="51" t="s">
        <v>98</v>
      </c>
      <c r="B55" s="52" t="s">
        <v>28</v>
      </c>
      <c r="C55" s="53" t="s">
        <v>99</v>
      </c>
      <c r="D55" s="54">
        <v>517000</v>
      </c>
      <c r="E55" s="54">
        <v>298490</v>
      </c>
      <c r="F55" s="55">
        <v>218510</v>
      </c>
    </row>
    <row r="56" spans="1:6" ht="60">
      <c r="A56" s="51" t="s">
        <v>100</v>
      </c>
      <c r="B56" s="52" t="s">
        <v>28</v>
      </c>
      <c r="C56" s="53" t="s">
        <v>101</v>
      </c>
      <c r="D56" s="54">
        <v>0</v>
      </c>
      <c r="E56" s="54">
        <v>0</v>
      </c>
      <c r="F56" s="55">
        <v>0</v>
      </c>
    </row>
    <row r="57" spans="1:6" ht="72">
      <c r="A57" s="51" t="s">
        <v>102</v>
      </c>
      <c r="B57" s="52" t="s">
        <v>28</v>
      </c>
      <c r="C57" s="53" t="s">
        <v>103</v>
      </c>
      <c r="D57" s="54">
        <v>3052000</v>
      </c>
      <c r="E57" s="54">
        <f>2356406+104600</f>
        <v>2461006</v>
      </c>
      <c r="F57" s="55">
        <f>D57-E57</f>
        <v>590994</v>
      </c>
    </row>
    <row r="58" spans="1:6" ht="24">
      <c r="A58" s="51" t="s">
        <v>104</v>
      </c>
      <c r="B58" s="52" t="s">
        <v>28</v>
      </c>
      <c r="C58" s="53" t="s">
        <v>105</v>
      </c>
      <c r="D58" s="54">
        <v>38000</v>
      </c>
      <c r="E58" s="54">
        <v>10000</v>
      </c>
      <c r="F58" s="55">
        <v>28000</v>
      </c>
    </row>
    <row r="59" spans="1:6" ht="72">
      <c r="A59" s="51" t="s">
        <v>106</v>
      </c>
      <c r="B59" s="52" t="s">
        <v>28</v>
      </c>
      <c r="C59" s="53" t="s">
        <v>107</v>
      </c>
      <c r="D59" s="54">
        <v>80000</v>
      </c>
      <c r="E59" s="54">
        <v>76800</v>
      </c>
      <c r="F59" s="55">
        <v>3200</v>
      </c>
    </row>
    <row r="60" spans="1:6" ht="24">
      <c r="A60" s="51" t="s">
        <v>108</v>
      </c>
      <c r="B60" s="52" t="s">
        <v>28</v>
      </c>
      <c r="C60" s="53" t="s">
        <v>109</v>
      </c>
      <c r="D60" s="54">
        <v>28000</v>
      </c>
      <c r="E60" s="54">
        <v>32700</v>
      </c>
      <c r="F60" s="55">
        <v>0</v>
      </c>
    </row>
    <row r="61" spans="1:6" ht="36">
      <c r="A61" s="51" t="s">
        <v>110</v>
      </c>
      <c r="B61" s="52" t="s">
        <v>28</v>
      </c>
      <c r="C61" s="53" t="s">
        <v>111</v>
      </c>
      <c r="D61" s="54">
        <v>0</v>
      </c>
      <c r="E61" s="54">
        <v>0</v>
      </c>
      <c r="F61" s="55">
        <v>0</v>
      </c>
    </row>
    <row r="62" spans="1:6" ht="84">
      <c r="A62" s="51" t="s">
        <v>112</v>
      </c>
      <c r="B62" s="52" t="s">
        <v>28</v>
      </c>
      <c r="C62" s="53" t="s">
        <v>113</v>
      </c>
      <c r="D62" s="54">
        <v>102000</v>
      </c>
      <c r="E62" s="54">
        <v>20000</v>
      </c>
      <c r="F62" s="55">
        <f>D62-E62</f>
        <v>82000</v>
      </c>
    </row>
    <row r="63" spans="1:6" ht="72">
      <c r="A63" s="51" t="s">
        <v>114</v>
      </c>
      <c r="B63" s="52" t="s">
        <v>28</v>
      </c>
      <c r="C63" s="53" t="s">
        <v>115</v>
      </c>
      <c r="D63" s="54">
        <v>0</v>
      </c>
      <c r="E63" s="54">
        <v>500</v>
      </c>
      <c r="F63" s="55">
        <v>0</v>
      </c>
    </row>
    <row r="64" spans="1:6" ht="60">
      <c r="A64" s="51" t="s">
        <v>116</v>
      </c>
      <c r="B64" s="52" t="s">
        <v>28</v>
      </c>
      <c r="C64" s="53" t="s">
        <v>117</v>
      </c>
      <c r="D64" s="54">
        <v>0</v>
      </c>
      <c r="E64" s="54">
        <v>47500</v>
      </c>
      <c r="F64" s="55">
        <v>0</v>
      </c>
    </row>
    <row r="65" spans="1:6" ht="72">
      <c r="A65" s="51" t="s">
        <v>118</v>
      </c>
      <c r="B65" s="52" t="s">
        <v>28</v>
      </c>
      <c r="C65" s="53" t="s">
        <v>119</v>
      </c>
      <c r="D65" s="54">
        <v>0</v>
      </c>
      <c r="E65" s="54">
        <v>1500</v>
      </c>
      <c r="F65" s="55">
        <v>0</v>
      </c>
    </row>
    <row r="66" spans="1:6" ht="60">
      <c r="A66" s="51" t="s">
        <v>120</v>
      </c>
      <c r="B66" s="52" t="s">
        <v>28</v>
      </c>
      <c r="C66" s="53" t="s">
        <v>121</v>
      </c>
      <c r="D66" s="54">
        <v>2345000</v>
      </c>
      <c r="E66" s="54">
        <v>831121.42</v>
      </c>
      <c r="F66" s="55">
        <v>1513878.58</v>
      </c>
    </row>
    <row r="67" spans="1:6" ht="60">
      <c r="A67" s="51" t="s">
        <v>122</v>
      </c>
      <c r="B67" s="52" t="s">
        <v>28</v>
      </c>
      <c r="C67" s="53" t="s">
        <v>123</v>
      </c>
      <c r="D67" s="54">
        <v>24337000</v>
      </c>
      <c r="E67" s="54">
        <v>14717658.529999999</v>
      </c>
      <c r="F67" s="55">
        <v>9619341.4700000007</v>
      </c>
    </row>
    <row r="68" spans="1:6" ht="48">
      <c r="A68" s="51" t="s">
        <v>124</v>
      </c>
      <c r="B68" s="52" t="s">
        <v>28</v>
      </c>
      <c r="C68" s="53" t="s">
        <v>125</v>
      </c>
      <c r="D68" s="54">
        <v>38540200</v>
      </c>
      <c r="E68" s="54">
        <v>13339971.58</v>
      </c>
      <c r="F68" s="55">
        <v>25200228.420000002</v>
      </c>
    </row>
    <row r="69" spans="1:6">
      <c r="A69" s="51" t="s">
        <v>126</v>
      </c>
      <c r="B69" s="52" t="s">
        <v>28</v>
      </c>
      <c r="C69" s="82" t="s">
        <v>536</v>
      </c>
      <c r="D69" s="54">
        <v>19581000</v>
      </c>
      <c r="E69" s="54">
        <v>12785425.52</v>
      </c>
      <c r="F69" s="55">
        <v>6795574.4800000004</v>
      </c>
    </row>
    <row r="70" spans="1:6" ht="48">
      <c r="A70" s="51" t="s">
        <v>127</v>
      </c>
      <c r="B70" s="52" t="s">
        <v>28</v>
      </c>
      <c r="C70" s="53" t="s">
        <v>128</v>
      </c>
      <c r="D70" s="54">
        <v>130000</v>
      </c>
      <c r="E70" s="54">
        <v>30100</v>
      </c>
      <c r="F70" s="55">
        <v>99900</v>
      </c>
    </row>
    <row r="71" spans="1:6" ht="24">
      <c r="A71" s="51" t="s">
        <v>129</v>
      </c>
      <c r="B71" s="52" t="s">
        <v>28</v>
      </c>
      <c r="C71" s="53" t="s">
        <v>130</v>
      </c>
      <c r="D71" s="54">
        <v>0</v>
      </c>
      <c r="E71" s="54">
        <v>400</v>
      </c>
      <c r="F71" s="55">
        <v>0</v>
      </c>
    </row>
    <row r="72" spans="1:6" ht="24">
      <c r="A72" s="51" t="s">
        <v>131</v>
      </c>
      <c r="B72" s="52" t="s">
        <v>28</v>
      </c>
      <c r="C72" s="53" t="s">
        <v>132</v>
      </c>
      <c r="D72" s="54">
        <v>63233000</v>
      </c>
      <c r="E72" s="54">
        <v>36524831.380000003</v>
      </c>
      <c r="F72" s="55">
        <v>26708168.620000001</v>
      </c>
    </row>
    <row r="73" spans="1:6" ht="24">
      <c r="A73" s="51" t="s">
        <v>133</v>
      </c>
      <c r="B73" s="52" t="s">
        <v>28</v>
      </c>
      <c r="C73" s="53" t="s">
        <v>134</v>
      </c>
      <c r="D73" s="54">
        <v>2000000</v>
      </c>
      <c r="E73" s="54">
        <v>2934075.39</v>
      </c>
      <c r="F73" s="55">
        <v>0</v>
      </c>
    </row>
    <row r="74" spans="1:6">
      <c r="A74" s="51" t="s">
        <v>135</v>
      </c>
      <c r="B74" s="52" t="s">
        <v>28</v>
      </c>
      <c r="C74" s="53" t="s">
        <v>136</v>
      </c>
      <c r="D74" s="54">
        <v>3109000</v>
      </c>
      <c r="E74" s="54">
        <v>896273.25</v>
      </c>
      <c r="F74" s="55">
        <v>2212726.75</v>
      </c>
    </row>
    <row r="75" spans="1:6" ht="36">
      <c r="A75" s="51" t="s">
        <v>137</v>
      </c>
      <c r="B75" s="52" t="s">
        <v>28</v>
      </c>
      <c r="C75" s="53" t="s">
        <v>138</v>
      </c>
      <c r="D75" s="54">
        <v>88000</v>
      </c>
      <c r="E75" s="54">
        <v>78430</v>
      </c>
      <c r="F75" s="55">
        <v>9570</v>
      </c>
    </row>
    <row r="76" spans="1:6" ht="48">
      <c r="A76" s="51" t="s">
        <v>139</v>
      </c>
      <c r="B76" s="52" t="s">
        <v>28</v>
      </c>
      <c r="C76" s="53" t="s">
        <v>140</v>
      </c>
      <c r="D76" s="54">
        <v>0</v>
      </c>
      <c r="E76" s="54">
        <v>0</v>
      </c>
      <c r="F76" s="55">
        <v>0</v>
      </c>
    </row>
    <row r="77" spans="1:6" ht="84">
      <c r="A77" s="51" t="s">
        <v>141</v>
      </c>
      <c r="B77" s="52" t="s">
        <v>28</v>
      </c>
      <c r="C77" s="53" t="s">
        <v>142</v>
      </c>
      <c r="D77" s="54">
        <v>205000</v>
      </c>
      <c r="E77" s="54">
        <v>1350000</v>
      </c>
      <c r="F77" s="55">
        <f>D77-E77</f>
        <v>-1145000</v>
      </c>
    </row>
    <row r="78" spans="1:6" ht="72">
      <c r="A78" s="51" t="s">
        <v>143</v>
      </c>
      <c r="B78" s="52" t="s">
        <v>28</v>
      </c>
      <c r="C78" s="53" t="s">
        <v>144</v>
      </c>
      <c r="D78" s="54">
        <v>27000</v>
      </c>
      <c r="E78" s="54">
        <v>3000</v>
      </c>
      <c r="F78" s="55">
        <v>24000</v>
      </c>
    </row>
    <row r="79" spans="1:6" ht="60">
      <c r="A79" s="51" t="s">
        <v>145</v>
      </c>
      <c r="B79" s="52" t="s">
        <v>28</v>
      </c>
      <c r="C79" s="53" t="s">
        <v>146</v>
      </c>
      <c r="D79" s="54">
        <v>0</v>
      </c>
      <c r="E79" s="54">
        <v>0</v>
      </c>
      <c r="F79" s="55">
        <v>0</v>
      </c>
    </row>
    <row r="80" spans="1:6" ht="96">
      <c r="A80" s="51" t="s">
        <v>147</v>
      </c>
      <c r="B80" s="52" t="s">
        <v>28</v>
      </c>
      <c r="C80" s="53" t="s">
        <v>148</v>
      </c>
      <c r="D80" s="54">
        <v>324000</v>
      </c>
      <c r="E80" s="54">
        <f>323631.95+29950</f>
        <v>353581.95</v>
      </c>
      <c r="F80" s="55">
        <f>D80-E80</f>
        <v>-29581.950000000012</v>
      </c>
    </row>
    <row r="81" spans="1:6" ht="84">
      <c r="A81" s="51" t="s">
        <v>149</v>
      </c>
      <c r="B81" s="52" t="s">
        <v>28</v>
      </c>
      <c r="C81" s="53" t="s">
        <v>150</v>
      </c>
      <c r="D81" s="54">
        <v>33000</v>
      </c>
      <c r="E81" s="54">
        <v>14000</v>
      </c>
      <c r="F81" s="55">
        <v>19000</v>
      </c>
    </row>
    <row r="82" spans="1:6" ht="48">
      <c r="A82" s="51" t="s">
        <v>151</v>
      </c>
      <c r="B82" s="52" t="s">
        <v>28</v>
      </c>
      <c r="C82" s="53" t="s">
        <v>152</v>
      </c>
      <c r="D82" s="54">
        <v>0</v>
      </c>
      <c r="E82" s="54">
        <v>0</v>
      </c>
      <c r="F82" s="55">
        <v>0</v>
      </c>
    </row>
    <row r="83" spans="1:6" ht="84">
      <c r="A83" s="51" t="s">
        <v>153</v>
      </c>
      <c r="B83" s="52" t="s">
        <v>28</v>
      </c>
      <c r="C83" s="53" t="s">
        <v>154</v>
      </c>
      <c r="D83" s="54">
        <v>89000</v>
      </c>
      <c r="E83" s="54">
        <v>5500</v>
      </c>
      <c r="F83" s="55">
        <f>D83-E83</f>
        <v>83500</v>
      </c>
    </row>
    <row r="84" spans="1:6" ht="72">
      <c r="A84" s="51" t="s">
        <v>155</v>
      </c>
      <c r="B84" s="52" t="s">
        <v>28</v>
      </c>
      <c r="C84" s="53" t="s">
        <v>156</v>
      </c>
      <c r="D84" s="54">
        <v>0</v>
      </c>
      <c r="E84" s="54">
        <v>500</v>
      </c>
      <c r="F84" s="55">
        <v>0</v>
      </c>
    </row>
    <row r="85" spans="1:6" ht="48">
      <c r="A85" s="51" t="s">
        <v>157</v>
      </c>
      <c r="B85" s="52" t="s">
        <v>28</v>
      </c>
      <c r="C85" s="53" t="s">
        <v>158</v>
      </c>
      <c r="D85" s="54">
        <v>0</v>
      </c>
      <c r="E85" s="54">
        <v>0</v>
      </c>
      <c r="F85" s="55">
        <v>0</v>
      </c>
    </row>
    <row r="86" spans="1:6" ht="48">
      <c r="A86" s="51" t="s">
        <v>159</v>
      </c>
      <c r="B86" s="52" t="s">
        <v>28</v>
      </c>
      <c r="C86" s="53" t="s">
        <v>160</v>
      </c>
      <c r="D86" s="54">
        <v>0</v>
      </c>
      <c r="E86" s="54">
        <v>0</v>
      </c>
      <c r="F86" s="55">
        <v>0</v>
      </c>
    </row>
    <row r="87" spans="1:6" ht="84">
      <c r="A87" s="51" t="s">
        <v>161</v>
      </c>
      <c r="B87" s="52" t="s">
        <v>28</v>
      </c>
      <c r="C87" s="53" t="s">
        <v>162</v>
      </c>
      <c r="D87" s="54">
        <f>6000+2000</f>
        <v>8000</v>
      </c>
      <c r="E87" s="54">
        <v>3000</v>
      </c>
      <c r="F87" s="55">
        <f>D87-E87</f>
        <v>5000</v>
      </c>
    </row>
    <row r="88" spans="1:6" ht="48">
      <c r="A88" s="51" t="s">
        <v>163</v>
      </c>
      <c r="B88" s="52" t="s">
        <v>28</v>
      </c>
      <c r="C88" s="53" t="s">
        <v>164</v>
      </c>
      <c r="D88" s="54">
        <v>0</v>
      </c>
      <c r="E88" s="54">
        <v>0</v>
      </c>
      <c r="F88" s="55">
        <v>0</v>
      </c>
    </row>
    <row r="89" spans="1:6" ht="72">
      <c r="A89" s="51" t="s">
        <v>165</v>
      </c>
      <c r="B89" s="52" t="s">
        <v>28</v>
      </c>
      <c r="C89" s="53" t="s">
        <v>166</v>
      </c>
      <c r="D89" s="54">
        <v>7568000</v>
      </c>
      <c r="E89" s="54">
        <v>5053742.1500000004</v>
      </c>
      <c r="F89" s="55">
        <f>D89-E89</f>
        <v>2514257.8499999996</v>
      </c>
    </row>
    <row r="90" spans="1:6" ht="72">
      <c r="A90" s="51" t="s">
        <v>167</v>
      </c>
      <c r="B90" s="52" t="s">
        <v>28</v>
      </c>
      <c r="C90" s="53" t="s">
        <v>168</v>
      </c>
      <c r="D90" s="54">
        <v>7000</v>
      </c>
      <c r="E90" s="54">
        <v>0</v>
      </c>
      <c r="F90" s="55">
        <v>7000</v>
      </c>
    </row>
    <row r="91" spans="1:6" ht="60">
      <c r="A91" s="51" t="s">
        <v>169</v>
      </c>
      <c r="B91" s="52" t="s">
        <v>28</v>
      </c>
      <c r="C91" s="53" t="s">
        <v>170</v>
      </c>
      <c r="D91" s="54">
        <v>0</v>
      </c>
      <c r="E91" s="54">
        <v>0</v>
      </c>
      <c r="F91" s="55">
        <v>0</v>
      </c>
    </row>
    <row r="92" spans="1:6" ht="96">
      <c r="A92" s="51" t="s">
        <v>171</v>
      </c>
      <c r="B92" s="52" t="s">
        <v>28</v>
      </c>
      <c r="C92" s="53" t="s">
        <v>172</v>
      </c>
      <c r="D92" s="54">
        <v>487000</v>
      </c>
      <c r="E92" s="54">
        <v>556800.84</v>
      </c>
      <c r="F92" s="55">
        <f>D92-E92</f>
        <v>-69800.839999999967</v>
      </c>
    </row>
    <row r="93" spans="1:6" ht="60">
      <c r="A93" s="51" t="s">
        <v>173</v>
      </c>
      <c r="B93" s="52" t="s">
        <v>28</v>
      </c>
      <c r="C93" s="82" t="s">
        <v>537</v>
      </c>
      <c r="D93" s="54">
        <v>7169000</v>
      </c>
      <c r="E93" s="54">
        <v>0</v>
      </c>
      <c r="F93" s="55">
        <v>7169000</v>
      </c>
    </row>
    <row r="94" spans="1:6" ht="84">
      <c r="A94" s="51" t="s">
        <v>174</v>
      </c>
      <c r="B94" s="52" t="s">
        <v>28</v>
      </c>
      <c r="C94" s="53" t="s">
        <v>175</v>
      </c>
      <c r="D94" s="54">
        <v>0</v>
      </c>
      <c r="E94" s="54">
        <v>2000</v>
      </c>
      <c r="F94" s="55">
        <v>0</v>
      </c>
    </row>
    <row r="95" spans="1:6" ht="48">
      <c r="A95" s="51" t="s">
        <v>176</v>
      </c>
      <c r="B95" s="52" t="s">
        <v>28</v>
      </c>
      <c r="C95" s="53" t="s">
        <v>177</v>
      </c>
      <c r="D95" s="54">
        <v>0</v>
      </c>
      <c r="E95" s="54">
        <v>0</v>
      </c>
      <c r="F95" s="55">
        <v>0</v>
      </c>
    </row>
    <row r="96" spans="1:6" ht="84">
      <c r="A96" s="51" t="s">
        <v>178</v>
      </c>
      <c r="B96" s="52" t="s">
        <v>28</v>
      </c>
      <c r="C96" s="53" t="s">
        <v>179</v>
      </c>
      <c r="D96" s="54">
        <v>50000</v>
      </c>
      <c r="E96" s="54">
        <v>192504</v>
      </c>
      <c r="F96" s="55">
        <f>D96-E96</f>
        <v>-142504</v>
      </c>
    </row>
    <row r="97" spans="1:6" ht="60">
      <c r="A97" s="51" t="s">
        <v>180</v>
      </c>
      <c r="B97" s="52" t="s">
        <v>28</v>
      </c>
      <c r="C97" s="53" t="s">
        <v>181</v>
      </c>
      <c r="D97" s="54">
        <v>0</v>
      </c>
      <c r="E97" s="54">
        <v>0</v>
      </c>
      <c r="F97" s="55">
        <v>0</v>
      </c>
    </row>
    <row r="98" spans="1:6" ht="96">
      <c r="A98" s="51" t="s">
        <v>182</v>
      </c>
      <c r="B98" s="52" t="s">
        <v>28</v>
      </c>
      <c r="C98" s="53" t="s">
        <v>183</v>
      </c>
      <c r="D98" s="54">
        <v>469000</v>
      </c>
      <c r="E98" s="54">
        <v>556143.89</v>
      </c>
      <c r="F98" s="55">
        <f>D98-E98</f>
        <v>-87143.890000000014</v>
      </c>
    </row>
    <row r="99" spans="1:6" ht="72">
      <c r="A99" s="51" t="s">
        <v>184</v>
      </c>
      <c r="B99" s="52" t="s">
        <v>28</v>
      </c>
      <c r="C99" s="53" t="s">
        <v>185</v>
      </c>
      <c r="D99" s="54">
        <v>37000</v>
      </c>
      <c r="E99" s="54">
        <v>14300</v>
      </c>
      <c r="F99" s="55">
        <v>22700</v>
      </c>
    </row>
    <row r="100" spans="1:6" ht="24">
      <c r="A100" s="51" t="s">
        <v>186</v>
      </c>
      <c r="B100" s="52" t="s">
        <v>28</v>
      </c>
      <c r="C100" s="82" t="s">
        <v>538</v>
      </c>
      <c r="D100" s="54">
        <v>1148000</v>
      </c>
      <c r="E100" s="54">
        <v>20007</v>
      </c>
      <c r="F100" s="55">
        <v>1127993</v>
      </c>
    </row>
    <row r="101" spans="1:6" ht="36">
      <c r="A101" s="51" t="s">
        <v>187</v>
      </c>
      <c r="B101" s="52" t="s">
        <v>28</v>
      </c>
      <c r="C101" s="53" t="s">
        <v>188</v>
      </c>
      <c r="D101" s="54">
        <v>35000</v>
      </c>
      <c r="E101" s="54">
        <v>0</v>
      </c>
      <c r="F101" s="55">
        <v>35000</v>
      </c>
    </row>
    <row r="102" spans="1:6" ht="48">
      <c r="A102" s="51" t="s">
        <v>189</v>
      </c>
      <c r="B102" s="52" t="s">
        <v>28</v>
      </c>
      <c r="C102" s="53" t="s">
        <v>190</v>
      </c>
      <c r="D102" s="54">
        <v>190000</v>
      </c>
      <c r="E102" s="54">
        <v>2000</v>
      </c>
      <c r="F102" s="55">
        <v>188000</v>
      </c>
    </row>
    <row r="103" spans="1:6" ht="24">
      <c r="A103" s="51" t="s">
        <v>191</v>
      </c>
      <c r="B103" s="52" t="s">
        <v>28</v>
      </c>
      <c r="C103" s="53" t="s">
        <v>192</v>
      </c>
      <c r="D103" s="54">
        <v>159000</v>
      </c>
      <c r="E103" s="54">
        <v>401427.24</v>
      </c>
      <c r="F103" s="55">
        <v>0</v>
      </c>
    </row>
    <row r="104" spans="1:6" ht="60">
      <c r="A104" s="51" t="s">
        <v>193</v>
      </c>
      <c r="B104" s="52" t="s">
        <v>28</v>
      </c>
      <c r="C104" s="53" t="s">
        <v>194</v>
      </c>
      <c r="D104" s="54">
        <v>401000</v>
      </c>
      <c r="E104" s="54">
        <v>76091.39</v>
      </c>
      <c r="F104" s="55">
        <v>324908.61</v>
      </c>
    </row>
    <row r="105" spans="1:6" ht="72">
      <c r="A105" s="51" t="s">
        <v>195</v>
      </c>
      <c r="B105" s="52" t="s">
        <v>28</v>
      </c>
      <c r="C105" s="53" t="s">
        <v>196</v>
      </c>
      <c r="D105" s="54">
        <v>0</v>
      </c>
      <c r="E105" s="54">
        <v>15797.01</v>
      </c>
      <c r="F105" s="55">
        <v>0</v>
      </c>
    </row>
    <row r="106" spans="1:6" ht="48">
      <c r="A106" s="51" t="s">
        <v>197</v>
      </c>
      <c r="B106" s="52" t="s">
        <v>28</v>
      </c>
      <c r="C106" s="53" t="s">
        <v>198</v>
      </c>
      <c r="D106" s="54">
        <v>0</v>
      </c>
      <c r="E106" s="54">
        <v>23233.599999999999</v>
      </c>
      <c r="F106" s="55">
        <v>0</v>
      </c>
    </row>
    <row r="107" spans="1:6" ht="60">
      <c r="A107" s="51" t="s">
        <v>199</v>
      </c>
      <c r="B107" s="52" t="s">
        <v>28</v>
      </c>
      <c r="C107" s="53" t="s">
        <v>200</v>
      </c>
      <c r="D107" s="54">
        <v>0</v>
      </c>
      <c r="E107" s="54">
        <v>-10000</v>
      </c>
      <c r="F107" s="55">
        <v>0</v>
      </c>
    </row>
    <row r="108" spans="1:6" ht="60">
      <c r="A108" s="51" t="s">
        <v>201</v>
      </c>
      <c r="B108" s="52" t="s">
        <v>28</v>
      </c>
      <c r="C108" s="53" t="s">
        <v>202</v>
      </c>
      <c r="D108" s="54">
        <v>0</v>
      </c>
      <c r="E108" s="54">
        <v>1017382.87</v>
      </c>
      <c r="F108" s="55">
        <v>0</v>
      </c>
    </row>
    <row r="109" spans="1:6" ht="60">
      <c r="A109" s="51" t="s">
        <v>203</v>
      </c>
      <c r="B109" s="52" t="s">
        <v>28</v>
      </c>
      <c r="C109" s="53" t="s">
        <v>204</v>
      </c>
      <c r="D109" s="54">
        <v>0</v>
      </c>
      <c r="E109" s="54">
        <v>20000</v>
      </c>
      <c r="F109" s="55">
        <v>0</v>
      </c>
    </row>
    <row r="110" spans="1:6" ht="60">
      <c r="A110" s="51" t="s">
        <v>205</v>
      </c>
      <c r="B110" s="52" t="s">
        <v>28</v>
      </c>
      <c r="C110" s="53" t="s">
        <v>206</v>
      </c>
      <c r="D110" s="54">
        <v>0</v>
      </c>
      <c r="E110" s="54">
        <v>39860.89</v>
      </c>
      <c r="F110" s="55">
        <v>0</v>
      </c>
    </row>
    <row r="111" spans="1:6" ht="24">
      <c r="A111" s="51" t="s">
        <v>207</v>
      </c>
      <c r="B111" s="52" t="s">
        <v>28</v>
      </c>
      <c r="C111" s="53" t="s">
        <v>208</v>
      </c>
      <c r="D111" s="54">
        <v>0</v>
      </c>
      <c r="E111" s="54">
        <v>940337.52</v>
      </c>
      <c r="F111" s="55">
        <v>0</v>
      </c>
    </row>
    <row r="112" spans="1:6">
      <c r="A112" s="51" t="s">
        <v>209</v>
      </c>
      <c r="B112" s="52" t="s">
        <v>28</v>
      </c>
      <c r="C112" s="53" t="s">
        <v>210</v>
      </c>
      <c r="D112" s="54">
        <v>4330000</v>
      </c>
      <c r="E112" s="54">
        <v>893763.03</v>
      </c>
      <c r="F112" s="55">
        <v>3436236.97</v>
      </c>
    </row>
    <row r="113" spans="1:6" ht="36">
      <c r="A113" s="51" t="s">
        <v>211</v>
      </c>
      <c r="B113" s="52" t="s">
        <v>28</v>
      </c>
      <c r="C113" s="53" t="s">
        <v>212</v>
      </c>
      <c r="D113" s="54">
        <v>297586800</v>
      </c>
      <c r="E113" s="54">
        <v>177079900</v>
      </c>
      <c r="F113" s="55">
        <v>120506900</v>
      </c>
    </row>
    <row r="114" spans="1:6" ht="48">
      <c r="A114" s="51" t="s">
        <v>213</v>
      </c>
      <c r="B114" s="52" t="s">
        <v>28</v>
      </c>
      <c r="C114" s="53" t="s">
        <v>214</v>
      </c>
      <c r="D114" s="54">
        <v>147755000</v>
      </c>
      <c r="E114" s="54">
        <v>110817000</v>
      </c>
      <c r="F114" s="55">
        <v>36938000</v>
      </c>
    </row>
    <row r="115" spans="1:6" ht="24">
      <c r="A115" s="51" t="s">
        <v>215</v>
      </c>
      <c r="B115" s="52" t="s">
        <v>28</v>
      </c>
      <c r="C115" s="53" t="s">
        <v>216</v>
      </c>
      <c r="D115" s="54">
        <v>917568100</v>
      </c>
      <c r="E115" s="54">
        <v>817069500</v>
      </c>
      <c r="F115" s="55">
        <v>100498600</v>
      </c>
    </row>
    <row r="116" spans="1:6" ht="36">
      <c r="A116" s="51" t="s">
        <v>217</v>
      </c>
      <c r="B116" s="52" t="s">
        <v>28</v>
      </c>
      <c r="C116" s="53" t="s">
        <v>218</v>
      </c>
      <c r="D116" s="54">
        <v>24266600</v>
      </c>
      <c r="E116" s="54">
        <v>24266600</v>
      </c>
      <c r="F116" s="55">
        <v>0</v>
      </c>
    </row>
    <row r="117" spans="1:6" ht="48">
      <c r="A117" s="51" t="s">
        <v>219</v>
      </c>
      <c r="B117" s="52" t="s">
        <v>28</v>
      </c>
      <c r="C117" s="53" t="s">
        <v>220</v>
      </c>
      <c r="D117" s="54">
        <v>122000</v>
      </c>
      <c r="E117" s="54">
        <v>88000</v>
      </c>
      <c r="F117" s="55">
        <v>34000</v>
      </c>
    </row>
    <row r="118" spans="1:6" ht="60">
      <c r="A118" s="51" t="s">
        <v>221</v>
      </c>
      <c r="B118" s="52" t="s">
        <v>28</v>
      </c>
      <c r="C118" s="53" t="s">
        <v>222</v>
      </c>
      <c r="D118" s="54">
        <v>228640</v>
      </c>
      <c r="E118" s="54">
        <v>214700</v>
      </c>
      <c r="F118" s="55">
        <v>13940</v>
      </c>
    </row>
    <row r="119" spans="1:6" ht="36">
      <c r="A119" s="51" t="s">
        <v>223</v>
      </c>
      <c r="B119" s="52" t="s">
        <v>28</v>
      </c>
      <c r="C119" s="53" t="s">
        <v>224</v>
      </c>
      <c r="D119" s="54">
        <v>5852700</v>
      </c>
      <c r="E119" s="54">
        <v>4876700</v>
      </c>
      <c r="F119" s="55">
        <v>976000</v>
      </c>
    </row>
    <row r="120" spans="1:6" ht="48">
      <c r="A120" s="51" t="s">
        <v>225</v>
      </c>
      <c r="B120" s="52" t="s">
        <v>28</v>
      </c>
      <c r="C120" s="53" t="s">
        <v>226</v>
      </c>
      <c r="D120" s="54">
        <v>732000</v>
      </c>
      <c r="E120" s="54">
        <v>51646.62</v>
      </c>
      <c r="F120" s="55">
        <v>680353.38</v>
      </c>
    </row>
    <row r="121" spans="1:6" ht="60">
      <c r="A121" s="51" t="s">
        <v>227</v>
      </c>
      <c r="B121" s="52" t="s">
        <v>28</v>
      </c>
      <c r="C121" s="53" t="s">
        <v>228</v>
      </c>
      <c r="D121" s="54">
        <v>253700</v>
      </c>
      <c r="E121" s="54">
        <v>253700</v>
      </c>
      <c r="F121" s="55">
        <v>0</v>
      </c>
    </row>
    <row r="122" spans="1:6" ht="48">
      <c r="A122" s="51" t="s">
        <v>229</v>
      </c>
      <c r="B122" s="52" t="s">
        <v>28</v>
      </c>
      <c r="C122" s="53" t="s">
        <v>230</v>
      </c>
      <c r="D122" s="54">
        <v>15740300</v>
      </c>
      <c r="E122" s="54">
        <v>12300000</v>
      </c>
      <c r="F122" s="55">
        <v>3440300</v>
      </c>
    </row>
    <row r="123" spans="1:6" ht="84">
      <c r="A123" s="51" t="s">
        <v>231</v>
      </c>
      <c r="B123" s="52" t="s">
        <v>28</v>
      </c>
      <c r="C123" s="53" t="s">
        <v>232</v>
      </c>
      <c r="D123" s="54">
        <v>10395000</v>
      </c>
      <c r="E123" s="54">
        <v>10395000</v>
      </c>
      <c r="F123" s="55">
        <v>0</v>
      </c>
    </row>
    <row r="124" spans="1:6" ht="84">
      <c r="A124" s="51" t="s">
        <v>233</v>
      </c>
      <c r="B124" s="52" t="s">
        <v>28</v>
      </c>
      <c r="C124" s="53" t="s">
        <v>234</v>
      </c>
      <c r="D124" s="54">
        <v>3089700</v>
      </c>
      <c r="E124" s="54">
        <v>3089700</v>
      </c>
      <c r="F124" s="55">
        <v>0</v>
      </c>
    </row>
    <row r="125" spans="1:6" ht="24">
      <c r="A125" s="51" t="s">
        <v>235</v>
      </c>
      <c r="B125" s="52" t="s">
        <v>28</v>
      </c>
      <c r="C125" s="82" t="s">
        <v>539</v>
      </c>
      <c r="D125" s="54">
        <v>414500</v>
      </c>
      <c r="E125" s="54">
        <v>0</v>
      </c>
      <c r="F125" s="55">
        <v>414500</v>
      </c>
    </row>
    <row r="126" spans="1:6" ht="36">
      <c r="A126" s="51" t="s">
        <v>236</v>
      </c>
      <c r="B126" s="52" t="s">
        <v>28</v>
      </c>
      <c r="C126" s="53" t="s">
        <v>237</v>
      </c>
      <c r="D126" s="54">
        <v>9005600</v>
      </c>
      <c r="E126" s="54">
        <v>9005600</v>
      </c>
      <c r="F126" s="55">
        <v>0</v>
      </c>
    </row>
    <row r="127" spans="1:6" ht="24">
      <c r="A127" s="51" t="s">
        <v>238</v>
      </c>
      <c r="B127" s="52" t="s">
        <v>28</v>
      </c>
      <c r="C127" s="53" t="s">
        <v>239</v>
      </c>
      <c r="D127" s="54">
        <v>6351900</v>
      </c>
      <c r="E127" s="54">
        <v>4761000</v>
      </c>
      <c r="F127" s="55">
        <v>1590900</v>
      </c>
    </row>
    <row r="128" spans="1:6" ht="36">
      <c r="A128" s="51" t="s">
        <v>240</v>
      </c>
      <c r="B128" s="52" t="s">
        <v>28</v>
      </c>
      <c r="C128" s="53" t="s">
        <v>241</v>
      </c>
      <c r="D128" s="54">
        <v>1092300</v>
      </c>
      <c r="E128" s="54">
        <v>1092300</v>
      </c>
      <c r="F128" s="55">
        <v>0</v>
      </c>
    </row>
    <row r="129" spans="1:6" ht="168">
      <c r="A129" s="51" t="s">
        <v>242</v>
      </c>
      <c r="B129" s="52" t="s">
        <v>28</v>
      </c>
      <c r="C129" s="53" t="s">
        <v>243</v>
      </c>
      <c r="D129" s="54">
        <v>17200</v>
      </c>
      <c r="E129" s="54">
        <v>17200</v>
      </c>
      <c r="F129" s="55">
        <v>0</v>
      </c>
    </row>
    <row r="130" spans="1:6" ht="60">
      <c r="A130" s="51" t="s">
        <v>244</v>
      </c>
      <c r="B130" s="52" t="s">
        <v>28</v>
      </c>
      <c r="C130" s="53" t="s">
        <v>245</v>
      </c>
      <c r="D130" s="54">
        <v>19358100</v>
      </c>
      <c r="E130" s="54">
        <v>14518575</v>
      </c>
      <c r="F130" s="55">
        <v>4839525</v>
      </c>
    </row>
    <row r="131" spans="1:6" ht="36">
      <c r="A131" s="51" t="s">
        <v>246</v>
      </c>
      <c r="B131" s="52" t="s">
        <v>28</v>
      </c>
      <c r="C131" s="53" t="s">
        <v>247</v>
      </c>
      <c r="D131" s="54">
        <v>40645300</v>
      </c>
      <c r="E131" s="54">
        <v>39661000</v>
      </c>
      <c r="F131" s="55">
        <v>984300</v>
      </c>
    </row>
    <row r="132" spans="1:6" ht="24">
      <c r="A132" s="51" t="s">
        <v>248</v>
      </c>
      <c r="B132" s="52" t="s">
        <v>28</v>
      </c>
      <c r="C132" s="53" t="s">
        <v>541</v>
      </c>
      <c r="D132" s="54">
        <v>1231894</v>
      </c>
      <c r="E132" s="54">
        <v>1231894</v>
      </c>
      <c r="F132" s="55">
        <v>0</v>
      </c>
    </row>
    <row r="133" spans="1:6" ht="60">
      <c r="A133" s="51" t="s">
        <v>249</v>
      </c>
      <c r="B133" s="52" t="s">
        <v>28</v>
      </c>
      <c r="C133" s="53" t="s">
        <v>250</v>
      </c>
      <c r="D133" s="54">
        <v>0</v>
      </c>
      <c r="E133" s="54">
        <v>-1263.32</v>
      </c>
      <c r="F133" s="55">
        <v>0</v>
      </c>
    </row>
    <row r="134" spans="1:6" ht="60">
      <c r="A134" s="51" t="s">
        <v>251</v>
      </c>
      <c r="B134" s="52" t="s">
        <v>28</v>
      </c>
      <c r="C134" s="53" t="s">
        <v>252</v>
      </c>
      <c r="D134" s="54">
        <v>0</v>
      </c>
      <c r="E134" s="54">
        <v>-45207.24</v>
      </c>
      <c r="F134" s="55">
        <v>0</v>
      </c>
    </row>
    <row r="135" spans="1:6" ht="36">
      <c r="A135" s="51" t="s">
        <v>253</v>
      </c>
      <c r="B135" s="52" t="s">
        <v>28</v>
      </c>
      <c r="C135" s="53" t="s">
        <v>254</v>
      </c>
      <c r="D135" s="54">
        <v>0</v>
      </c>
      <c r="E135" s="54">
        <v>-60030.7</v>
      </c>
      <c r="F135" s="55">
        <v>0</v>
      </c>
    </row>
    <row r="136" spans="1:6" ht="48">
      <c r="A136" s="51" t="s">
        <v>255</v>
      </c>
      <c r="B136" s="52" t="s">
        <v>28</v>
      </c>
      <c r="C136" s="53" t="s">
        <v>256</v>
      </c>
      <c r="D136" s="54">
        <v>0</v>
      </c>
      <c r="E136" s="54">
        <v>-734.15</v>
      </c>
      <c r="F136" s="55">
        <v>0</v>
      </c>
    </row>
    <row r="137" spans="1:6" ht="96">
      <c r="A137" s="51" t="s">
        <v>257</v>
      </c>
      <c r="B137" s="52" t="s">
        <v>28</v>
      </c>
      <c r="C137" s="53" t="s">
        <v>258</v>
      </c>
      <c r="D137" s="54">
        <v>0</v>
      </c>
      <c r="E137" s="54">
        <v>-106327.45</v>
      </c>
      <c r="F137" s="55">
        <v>0</v>
      </c>
    </row>
    <row r="138" spans="1:6" ht="60">
      <c r="A138" s="51" t="s">
        <v>259</v>
      </c>
      <c r="B138" s="52" t="s">
        <v>28</v>
      </c>
      <c r="C138" s="53" t="s">
        <v>260</v>
      </c>
      <c r="D138" s="54">
        <v>0</v>
      </c>
      <c r="E138" s="54">
        <v>-943401.14</v>
      </c>
      <c r="F138" s="55">
        <v>0</v>
      </c>
    </row>
    <row r="139" spans="1:6" ht="108">
      <c r="A139" s="51" t="s">
        <v>261</v>
      </c>
      <c r="B139" s="52" t="s">
        <v>28</v>
      </c>
      <c r="C139" s="53" t="s">
        <v>262</v>
      </c>
      <c r="D139" s="54">
        <v>0</v>
      </c>
      <c r="E139" s="54">
        <v>-841751.64</v>
      </c>
      <c r="F139" s="55">
        <v>0</v>
      </c>
    </row>
    <row r="140" spans="1:6" ht="96">
      <c r="A140" s="51" t="s">
        <v>263</v>
      </c>
      <c r="B140" s="52" t="s">
        <v>28</v>
      </c>
      <c r="C140" s="53" t="s">
        <v>264</v>
      </c>
      <c r="D140" s="54">
        <v>0</v>
      </c>
      <c r="E140" s="54">
        <v>-272496.96999999997</v>
      </c>
      <c r="F140" s="55">
        <v>0</v>
      </c>
    </row>
    <row r="141" spans="1:6" ht="48">
      <c r="A141" s="51" t="s">
        <v>265</v>
      </c>
      <c r="B141" s="52" t="s">
        <v>28</v>
      </c>
      <c r="C141" s="53" t="s">
        <v>266</v>
      </c>
      <c r="D141" s="54">
        <v>0</v>
      </c>
      <c r="E141" s="54">
        <v>-182677.63</v>
      </c>
      <c r="F141" s="55">
        <v>0</v>
      </c>
    </row>
    <row r="142" spans="1:6" ht="24">
      <c r="A142" s="51" t="s">
        <v>267</v>
      </c>
      <c r="B142" s="52" t="s">
        <v>28</v>
      </c>
      <c r="C142" s="53" t="s">
        <v>268</v>
      </c>
      <c r="D142" s="54">
        <v>0</v>
      </c>
      <c r="E142" s="54">
        <v>-519443.75</v>
      </c>
      <c r="F142" s="55">
        <v>0</v>
      </c>
    </row>
    <row r="143" spans="1:6" ht="48">
      <c r="A143" s="51" t="s">
        <v>269</v>
      </c>
      <c r="B143" s="52" t="s">
        <v>28</v>
      </c>
      <c r="C143" s="53" t="s">
        <v>270</v>
      </c>
      <c r="D143" s="54">
        <v>0</v>
      </c>
      <c r="E143" s="54">
        <v>-1462.9</v>
      </c>
      <c r="F143" s="55">
        <v>0</v>
      </c>
    </row>
    <row r="144" spans="1:6" ht="144">
      <c r="A144" s="51" t="s">
        <v>271</v>
      </c>
      <c r="B144" s="52" t="s">
        <v>28</v>
      </c>
      <c r="C144" s="53" t="s">
        <v>272</v>
      </c>
      <c r="D144" s="54">
        <v>0</v>
      </c>
      <c r="E144" s="54">
        <v>-18400</v>
      </c>
      <c r="F144" s="55">
        <v>0</v>
      </c>
    </row>
    <row r="145" spans="1:6" ht="84">
      <c r="A145" s="51" t="s">
        <v>273</v>
      </c>
      <c r="B145" s="52" t="s">
        <v>28</v>
      </c>
      <c r="C145" s="53" t="s">
        <v>274</v>
      </c>
      <c r="D145" s="54">
        <v>2513000</v>
      </c>
      <c r="E145" s="54">
        <v>0</v>
      </c>
      <c r="F145" s="55">
        <v>2513000</v>
      </c>
    </row>
    <row r="146" spans="1:6" ht="108">
      <c r="A146" s="51" t="s">
        <v>275</v>
      </c>
      <c r="B146" s="52" t="s">
        <v>28</v>
      </c>
      <c r="C146" s="53" t="s">
        <v>276</v>
      </c>
      <c r="D146" s="54">
        <v>0</v>
      </c>
      <c r="E146" s="54">
        <v>4537338</v>
      </c>
      <c r="F146" s="55">
        <v>0</v>
      </c>
    </row>
    <row r="147" spans="1:6" ht="132">
      <c r="A147" s="51" t="s">
        <v>277</v>
      </c>
      <c r="B147" s="52" t="s">
        <v>28</v>
      </c>
      <c r="C147" s="53" t="s">
        <v>278</v>
      </c>
      <c r="D147" s="54">
        <v>0</v>
      </c>
      <c r="E147" s="54">
        <v>-14268.88</v>
      </c>
      <c r="F147" s="55">
        <v>0</v>
      </c>
    </row>
    <row r="148" spans="1:6" ht="132">
      <c r="A148" s="51" t="s">
        <v>279</v>
      </c>
      <c r="B148" s="52" t="s">
        <v>28</v>
      </c>
      <c r="C148" s="53" t="s">
        <v>280</v>
      </c>
      <c r="D148" s="54">
        <v>0</v>
      </c>
      <c r="E148" s="54">
        <v>300</v>
      </c>
      <c r="F148" s="55">
        <v>0</v>
      </c>
    </row>
    <row r="149" spans="1:6" ht="132">
      <c r="A149" s="51" t="s">
        <v>281</v>
      </c>
      <c r="B149" s="52" t="s">
        <v>28</v>
      </c>
      <c r="C149" s="53" t="s">
        <v>282</v>
      </c>
      <c r="D149" s="54">
        <v>0</v>
      </c>
      <c r="E149" s="54">
        <v>1875486.69</v>
      </c>
      <c r="F149" s="55">
        <v>0</v>
      </c>
    </row>
    <row r="150" spans="1:6" ht="156">
      <c r="A150" s="51" t="s">
        <v>283</v>
      </c>
      <c r="B150" s="52" t="s">
        <v>28</v>
      </c>
      <c r="C150" s="53" t="s">
        <v>284</v>
      </c>
      <c r="D150" s="54">
        <v>0</v>
      </c>
      <c r="E150" s="54">
        <v>1144428.46</v>
      </c>
      <c r="F150" s="55">
        <v>0</v>
      </c>
    </row>
    <row r="151" spans="1:6" ht="48">
      <c r="A151" s="51" t="s">
        <v>285</v>
      </c>
      <c r="B151" s="52" t="s">
        <v>28</v>
      </c>
      <c r="C151" s="53" t="s">
        <v>286</v>
      </c>
      <c r="D151" s="54">
        <v>0</v>
      </c>
      <c r="E151" s="54">
        <v>250000</v>
      </c>
      <c r="F151" s="55">
        <v>0</v>
      </c>
    </row>
    <row r="152" spans="1:6" ht="24">
      <c r="A152" s="51" t="s">
        <v>287</v>
      </c>
      <c r="B152" s="52" t="s">
        <v>28</v>
      </c>
      <c r="C152" s="53" t="s">
        <v>288</v>
      </c>
      <c r="D152" s="54">
        <v>54000</v>
      </c>
      <c r="E152" s="54">
        <v>53911</v>
      </c>
      <c r="F152" s="55">
        <v>89</v>
      </c>
    </row>
    <row r="153" spans="1:6" ht="36">
      <c r="A153" s="51" t="s">
        <v>289</v>
      </c>
      <c r="B153" s="52" t="s">
        <v>28</v>
      </c>
      <c r="C153" s="53" t="s">
        <v>540</v>
      </c>
      <c r="D153" s="54">
        <v>0</v>
      </c>
      <c r="E153" s="54">
        <v>-750618.95</v>
      </c>
      <c r="F153" s="55">
        <v>0</v>
      </c>
    </row>
    <row r="154" spans="1:6" ht="108">
      <c r="A154" s="51" t="s">
        <v>290</v>
      </c>
      <c r="B154" s="52" t="s">
        <v>28</v>
      </c>
      <c r="C154" s="53" t="s">
        <v>291</v>
      </c>
      <c r="D154" s="54">
        <v>0</v>
      </c>
      <c r="E154" s="54">
        <v>-95500</v>
      </c>
      <c r="F154" s="55">
        <v>0</v>
      </c>
    </row>
    <row r="155" spans="1:6" ht="84">
      <c r="A155" s="51" t="s">
        <v>292</v>
      </c>
      <c r="B155" s="52" t="s">
        <v>28</v>
      </c>
      <c r="C155" s="53" t="s">
        <v>293</v>
      </c>
      <c r="D155" s="54">
        <v>0</v>
      </c>
      <c r="E155" s="54">
        <v>-1305.43</v>
      </c>
      <c r="F155" s="55">
        <v>0</v>
      </c>
    </row>
    <row r="156" spans="1:6" ht="180">
      <c r="A156" s="51" t="s">
        <v>294</v>
      </c>
      <c r="B156" s="52" t="s">
        <v>28</v>
      </c>
      <c r="C156" s="53" t="s">
        <v>295</v>
      </c>
      <c r="D156" s="54">
        <v>0</v>
      </c>
      <c r="E156" s="54">
        <v>-192</v>
      </c>
      <c r="F156" s="55">
        <v>0</v>
      </c>
    </row>
  </sheetData>
  <mergeCells count="11">
    <mergeCell ref="F17:F18"/>
    <mergeCell ref="A17:A18"/>
    <mergeCell ref="B17:B18"/>
    <mergeCell ref="C17:C18"/>
    <mergeCell ref="D17:D18"/>
    <mergeCell ref="E17:E18"/>
    <mergeCell ref="A2:D2"/>
    <mergeCell ref="A4:D4"/>
    <mergeCell ref="B6:D6"/>
    <mergeCell ref="B7:D7"/>
    <mergeCell ref="A11:F11"/>
  </mergeCells>
  <pageMargins left="0.78740157480314965" right="0.39370078740157483" top="0.59055118110236227" bottom="0.59055118110236227" header="0.39370078740157483" footer="0.51181102362204722"/>
  <pageSetup paperSize="9" scale="63"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6"/>
  <sheetViews>
    <sheetView showGridLines="0" zoomScaleNormal="100" zoomScaleSheetLayoutView="100" workbookViewId="0">
      <selection sqref="A1:F186"/>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65" t="s">
        <v>296</v>
      </c>
      <c r="B1" s="66"/>
      <c r="C1" s="66"/>
      <c r="D1" s="66"/>
      <c r="E1" s="66"/>
      <c r="F1" s="66"/>
      <c r="G1" s="3"/>
      <c r="H1" s="3"/>
    </row>
    <row r="2" spans="1:8" ht="9" customHeight="1">
      <c r="A2" s="38"/>
      <c r="B2" s="38"/>
      <c r="C2" s="38"/>
      <c r="D2" s="9"/>
      <c r="E2" s="9"/>
      <c r="F2" s="39" t="s">
        <v>297</v>
      </c>
      <c r="G2" s="8"/>
      <c r="H2" s="8"/>
    </row>
    <row r="3" spans="1:8" ht="27" customHeight="1">
      <c r="A3" s="71" t="s">
        <v>21</v>
      </c>
      <c r="B3" s="73" t="s">
        <v>22</v>
      </c>
      <c r="C3" s="73" t="s">
        <v>298</v>
      </c>
      <c r="D3" s="75" t="s">
        <v>24</v>
      </c>
      <c r="E3" s="75" t="s">
        <v>25</v>
      </c>
      <c r="F3" s="75" t="s">
        <v>26</v>
      </c>
      <c r="G3" s="69"/>
      <c r="H3" s="4"/>
    </row>
    <row r="4" spans="1:8" ht="45" customHeight="1">
      <c r="A4" s="72"/>
      <c r="B4" s="74"/>
      <c r="C4" s="74"/>
      <c r="D4" s="76"/>
      <c r="E4" s="76"/>
      <c r="F4" s="76"/>
      <c r="G4" s="70"/>
      <c r="H4" s="21"/>
    </row>
    <row r="5" spans="1:8" ht="15.75" customHeight="1">
      <c r="A5" s="20">
        <v>1</v>
      </c>
      <c r="B5" s="22">
        <v>2</v>
      </c>
      <c r="C5" s="22">
        <v>3</v>
      </c>
      <c r="D5" s="22">
        <v>4</v>
      </c>
      <c r="E5" s="22">
        <v>5</v>
      </c>
      <c r="F5" s="22">
        <v>6</v>
      </c>
      <c r="G5" s="4"/>
      <c r="H5" s="23"/>
    </row>
    <row r="6" spans="1:8" ht="24">
      <c r="A6" s="24" t="s">
        <v>299</v>
      </c>
      <c r="B6" s="25" t="s">
        <v>300</v>
      </c>
      <c r="C6" s="26" t="s">
        <v>29</v>
      </c>
      <c r="D6" s="27">
        <f>SUM(D7:D185)</f>
        <v>3584749947.02</v>
      </c>
      <c r="E6" s="27">
        <f>SUM(E7:E185)</f>
        <v>2574336877.5299997</v>
      </c>
      <c r="F6" s="28">
        <f>D6-E6</f>
        <v>1010413069.4900002</v>
      </c>
      <c r="G6" s="29"/>
      <c r="H6" s="29"/>
    </row>
    <row r="7" spans="1:8" ht="24">
      <c r="A7" s="30" t="s">
        <v>301</v>
      </c>
      <c r="B7" s="31" t="s">
        <v>300</v>
      </c>
      <c r="C7" s="32" t="s">
        <v>302</v>
      </c>
      <c r="D7" s="33">
        <v>3355600</v>
      </c>
      <c r="E7" s="33">
        <v>2559702.0699999998</v>
      </c>
      <c r="F7" s="34">
        <v>795897.93</v>
      </c>
      <c r="G7" s="35"/>
      <c r="H7" s="35"/>
    </row>
    <row r="8" spans="1:8" ht="36">
      <c r="A8" s="30" t="s">
        <v>303</v>
      </c>
      <c r="B8" s="31" t="s">
        <v>300</v>
      </c>
      <c r="C8" s="32" t="s">
        <v>304</v>
      </c>
      <c r="D8" s="33">
        <v>257600</v>
      </c>
      <c r="E8" s="33">
        <v>218418.38</v>
      </c>
      <c r="F8" s="34">
        <v>39181.620000000003</v>
      </c>
      <c r="G8" s="35"/>
      <c r="H8" s="35"/>
    </row>
    <row r="9" spans="1:8" ht="36">
      <c r="A9" s="30" t="s">
        <v>305</v>
      </c>
      <c r="B9" s="31" t="s">
        <v>300</v>
      </c>
      <c r="C9" s="32" t="s">
        <v>306</v>
      </c>
      <c r="D9" s="33">
        <v>731000</v>
      </c>
      <c r="E9" s="33">
        <v>592680.76</v>
      </c>
      <c r="F9" s="34">
        <v>138319.24</v>
      </c>
      <c r="G9" s="35"/>
      <c r="H9" s="35"/>
    </row>
    <row r="10" spans="1:8">
      <c r="A10" s="30" t="s">
        <v>307</v>
      </c>
      <c r="B10" s="31" t="s">
        <v>300</v>
      </c>
      <c r="C10" s="32" t="s">
        <v>308</v>
      </c>
      <c r="D10" s="33">
        <v>31800</v>
      </c>
      <c r="E10" s="33">
        <v>31724.36</v>
      </c>
      <c r="F10" s="34">
        <v>75.64</v>
      </c>
      <c r="G10" s="35"/>
      <c r="H10" s="35"/>
    </row>
    <row r="11" spans="1:8" ht="24">
      <c r="A11" s="30" t="s">
        <v>301</v>
      </c>
      <c r="B11" s="31" t="s">
        <v>300</v>
      </c>
      <c r="C11" s="32" t="s">
        <v>309</v>
      </c>
      <c r="D11" s="33">
        <v>197740650</v>
      </c>
      <c r="E11" s="33">
        <v>139899438.46000001</v>
      </c>
      <c r="F11" s="34">
        <v>57841211.539999999</v>
      </c>
      <c r="G11" s="35"/>
      <c r="H11" s="35"/>
    </row>
    <row r="12" spans="1:8" ht="36">
      <c r="A12" s="30" t="s">
        <v>303</v>
      </c>
      <c r="B12" s="31" t="s">
        <v>300</v>
      </c>
      <c r="C12" s="32" t="s">
        <v>310</v>
      </c>
      <c r="D12" s="33">
        <v>2253300</v>
      </c>
      <c r="E12" s="33">
        <v>638474.02</v>
      </c>
      <c r="F12" s="34">
        <v>1614825.98</v>
      </c>
      <c r="G12" s="35"/>
      <c r="H12" s="35"/>
    </row>
    <row r="13" spans="1:8" ht="36">
      <c r="A13" s="30" t="s">
        <v>305</v>
      </c>
      <c r="B13" s="31" t="s">
        <v>300</v>
      </c>
      <c r="C13" s="32" t="s">
        <v>311</v>
      </c>
      <c r="D13" s="33">
        <v>50722870</v>
      </c>
      <c r="E13" s="33">
        <v>43338076.770000003</v>
      </c>
      <c r="F13" s="34">
        <v>7384793.2300000004</v>
      </c>
      <c r="G13" s="35"/>
      <c r="H13" s="35"/>
    </row>
    <row r="14" spans="1:8" ht="24">
      <c r="A14" s="30" t="s">
        <v>312</v>
      </c>
      <c r="B14" s="31" t="s">
        <v>300</v>
      </c>
      <c r="C14" s="32" t="s">
        <v>313</v>
      </c>
      <c r="D14" s="33">
        <v>7202250</v>
      </c>
      <c r="E14" s="33">
        <v>5339681.38</v>
      </c>
      <c r="F14" s="34">
        <v>1862568.62</v>
      </c>
      <c r="G14" s="35"/>
      <c r="H14" s="35"/>
    </row>
    <row r="15" spans="1:8">
      <c r="A15" s="30" t="s">
        <v>307</v>
      </c>
      <c r="B15" s="31" t="s">
        <v>300</v>
      </c>
      <c r="C15" s="32" t="s">
        <v>314</v>
      </c>
      <c r="D15" s="33">
        <v>18051530</v>
      </c>
      <c r="E15" s="33">
        <v>11551648.01</v>
      </c>
      <c r="F15" s="34">
        <v>6499881.9900000002</v>
      </c>
      <c r="G15" s="35"/>
      <c r="H15" s="35"/>
    </row>
    <row r="16" spans="1:8">
      <c r="A16" s="30" t="s">
        <v>315</v>
      </c>
      <c r="B16" s="31" t="s">
        <v>300</v>
      </c>
      <c r="C16" s="32" t="s">
        <v>316</v>
      </c>
      <c r="D16" s="33">
        <v>16175800</v>
      </c>
      <c r="E16" s="33">
        <v>11180760.439999999</v>
      </c>
      <c r="F16" s="34">
        <v>4995039.5599999996</v>
      </c>
      <c r="G16" s="35"/>
      <c r="H16" s="35"/>
    </row>
    <row r="17" spans="1:8" ht="24">
      <c r="A17" s="30" t="s">
        <v>317</v>
      </c>
      <c r="B17" s="31" t="s">
        <v>300</v>
      </c>
      <c r="C17" s="32" t="s">
        <v>318</v>
      </c>
      <c r="D17" s="33">
        <v>1237200</v>
      </c>
      <c r="E17" s="33">
        <v>1105982</v>
      </c>
      <c r="F17" s="34">
        <v>131218</v>
      </c>
      <c r="G17" s="35"/>
      <c r="H17" s="35"/>
    </row>
    <row r="18" spans="1:8">
      <c r="A18" s="30" t="s">
        <v>319</v>
      </c>
      <c r="B18" s="31" t="s">
        <v>300</v>
      </c>
      <c r="C18" s="32" t="s">
        <v>320</v>
      </c>
      <c r="D18" s="33">
        <v>301900</v>
      </c>
      <c r="E18" s="33">
        <v>173770.5</v>
      </c>
      <c r="F18" s="34">
        <v>128129.5</v>
      </c>
      <c r="G18" s="35"/>
      <c r="H18" s="35"/>
    </row>
    <row r="19" spans="1:8">
      <c r="A19" s="30" t="s">
        <v>321</v>
      </c>
      <c r="B19" s="31" t="s">
        <v>300</v>
      </c>
      <c r="C19" s="32" t="s">
        <v>322</v>
      </c>
      <c r="D19" s="33">
        <v>66000</v>
      </c>
      <c r="E19" s="33">
        <v>12134.97</v>
      </c>
      <c r="F19" s="34">
        <v>53865.03</v>
      </c>
      <c r="G19" s="35"/>
      <c r="H19" s="35"/>
    </row>
    <row r="20" spans="1:8" ht="24">
      <c r="A20" s="30" t="s">
        <v>301</v>
      </c>
      <c r="B20" s="31" t="s">
        <v>300</v>
      </c>
      <c r="C20" s="32" t="s">
        <v>323</v>
      </c>
      <c r="D20" s="33">
        <v>44751100</v>
      </c>
      <c r="E20" s="33">
        <v>32087757.27</v>
      </c>
      <c r="F20" s="34">
        <v>12663342.73</v>
      </c>
      <c r="G20" s="35"/>
      <c r="H20" s="35"/>
    </row>
    <row r="21" spans="1:8" ht="36">
      <c r="A21" s="30" t="s">
        <v>303</v>
      </c>
      <c r="B21" s="31" t="s">
        <v>300</v>
      </c>
      <c r="C21" s="32" t="s">
        <v>324</v>
      </c>
      <c r="D21" s="33">
        <v>230100</v>
      </c>
      <c r="E21" s="33">
        <v>560</v>
      </c>
      <c r="F21" s="34">
        <v>229540</v>
      </c>
      <c r="G21" s="35"/>
      <c r="H21" s="35"/>
    </row>
    <row r="22" spans="1:8" ht="36">
      <c r="A22" s="30" t="s">
        <v>305</v>
      </c>
      <c r="B22" s="31" t="s">
        <v>300</v>
      </c>
      <c r="C22" s="32" t="s">
        <v>325</v>
      </c>
      <c r="D22" s="33">
        <v>11512100</v>
      </c>
      <c r="E22" s="33">
        <v>8884544.8300000001</v>
      </c>
      <c r="F22" s="34">
        <v>2627555.17</v>
      </c>
      <c r="G22" s="35"/>
      <c r="H22" s="35"/>
    </row>
    <row r="23" spans="1:8" ht="24">
      <c r="A23" s="30" t="s">
        <v>312</v>
      </c>
      <c r="B23" s="31" t="s">
        <v>300</v>
      </c>
      <c r="C23" s="32" t="s">
        <v>326</v>
      </c>
      <c r="D23" s="33">
        <v>4640300</v>
      </c>
      <c r="E23" s="33">
        <v>1559624.28</v>
      </c>
      <c r="F23" s="34">
        <v>3080675.72</v>
      </c>
      <c r="G23" s="35"/>
      <c r="H23" s="35"/>
    </row>
    <row r="24" spans="1:8">
      <c r="A24" s="30" t="s">
        <v>307</v>
      </c>
      <c r="B24" s="31" t="s">
        <v>300</v>
      </c>
      <c r="C24" s="32" t="s">
        <v>327</v>
      </c>
      <c r="D24" s="33">
        <v>1684400</v>
      </c>
      <c r="E24" s="33">
        <v>216762.42</v>
      </c>
      <c r="F24" s="34">
        <v>1467637.58</v>
      </c>
      <c r="G24" s="35"/>
      <c r="H24" s="35"/>
    </row>
    <row r="25" spans="1:8">
      <c r="A25" s="30" t="s">
        <v>319</v>
      </c>
      <c r="B25" s="31" t="s">
        <v>300</v>
      </c>
      <c r="C25" s="32" t="s">
        <v>328</v>
      </c>
      <c r="D25" s="33">
        <v>11600</v>
      </c>
      <c r="E25" s="33">
        <v>0</v>
      </c>
      <c r="F25" s="34">
        <v>11600</v>
      </c>
      <c r="G25" s="35"/>
      <c r="H25" s="35"/>
    </row>
    <row r="26" spans="1:8">
      <c r="A26" s="30" t="s">
        <v>329</v>
      </c>
      <c r="B26" s="31" t="s">
        <v>300</v>
      </c>
      <c r="C26" s="32" t="s">
        <v>330</v>
      </c>
      <c r="D26" s="33">
        <v>3150330</v>
      </c>
      <c r="E26" s="33">
        <v>0</v>
      </c>
      <c r="F26" s="34">
        <v>3150330</v>
      </c>
      <c r="G26" s="35"/>
      <c r="H26" s="35"/>
    </row>
    <row r="27" spans="1:8">
      <c r="A27" s="30" t="s">
        <v>331</v>
      </c>
      <c r="B27" s="31" t="s">
        <v>300</v>
      </c>
      <c r="C27" s="32" t="s">
        <v>332</v>
      </c>
      <c r="D27" s="33">
        <v>4299200</v>
      </c>
      <c r="E27" s="33">
        <v>2807970.25</v>
      </c>
      <c r="F27" s="34">
        <v>1491229.75</v>
      </c>
      <c r="G27" s="35"/>
      <c r="H27" s="35"/>
    </row>
    <row r="28" spans="1:8" ht="36">
      <c r="A28" s="30" t="s">
        <v>333</v>
      </c>
      <c r="B28" s="31" t="s">
        <v>300</v>
      </c>
      <c r="C28" s="32" t="s">
        <v>334</v>
      </c>
      <c r="D28" s="33">
        <v>1048900</v>
      </c>
      <c r="E28" s="33">
        <v>941895.78</v>
      </c>
      <c r="F28" s="34">
        <v>107004.22</v>
      </c>
      <c r="G28" s="35"/>
      <c r="H28" s="35"/>
    </row>
    <row r="29" spans="1:8" ht="24">
      <c r="A29" s="30" t="s">
        <v>301</v>
      </c>
      <c r="B29" s="31" t="s">
        <v>300</v>
      </c>
      <c r="C29" s="32" t="s">
        <v>335</v>
      </c>
      <c r="D29" s="33">
        <v>12010620</v>
      </c>
      <c r="E29" s="33">
        <v>7800348.9000000004</v>
      </c>
      <c r="F29" s="34">
        <v>4210271.0999999996</v>
      </c>
      <c r="G29" s="35"/>
      <c r="H29" s="35"/>
    </row>
    <row r="30" spans="1:8" ht="36">
      <c r="A30" s="30" t="s">
        <v>303</v>
      </c>
      <c r="B30" s="31" t="s">
        <v>300</v>
      </c>
      <c r="C30" s="32" t="s">
        <v>336</v>
      </c>
      <c r="D30" s="33">
        <v>137100</v>
      </c>
      <c r="E30" s="33">
        <v>88734.13</v>
      </c>
      <c r="F30" s="34">
        <v>48365.87</v>
      </c>
      <c r="G30" s="35"/>
      <c r="H30" s="35"/>
    </row>
    <row r="31" spans="1:8" ht="36">
      <c r="A31" s="30" t="s">
        <v>305</v>
      </c>
      <c r="B31" s="31" t="s">
        <v>300</v>
      </c>
      <c r="C31" s="32" t="s">
        <v>337</v>
      </c>
      <c r="D31" s="33">
        <v>3410780</v>
      </c>
      <c r="E31" s="33">
        <v>2458695.12</v>
      </c>
      <c r="F31" s="34">
        <v>952084.88</v>
      </c>
      <c r="G31" s="35"/>
      <c r="H31" s="35"/>
    </row>
    <row r="32" spans="1:8" ht="24">
      <c r="A32" s="30" t="s">
        <v>312</v>
      </c>
      <c r="B32" s="31" t="s">
        <v>300</v>
      </c>
      <c r="C32" s="32" t="s">
        <v>338</v>
      </c>
      <c r="D32" s="33">
        <v>1271600</v>
      </c>
      <c r="E32" s="33">
        <v>493163.44</v>
      </c>
      <c r="F32" s="34">
        <v>778436.56</v>
      </c>
      <c r="G32" s="35"/>
      <c r="H32" s="35"/>
    </row>
    <row r="33" spans="1:8">
      <c r="A33" s="30" t="s">
        <v>307</v>
      </c>
      <c r="B33" s="31" t="s">
        <v>300</v>
      </c>
      <c r="C33" s="32" t="s">
        <v>339</v>
      </c>
      <c r="D33" s="33">
        <v>3333100</v>
      </c>
      <c r="E33" s="33">
        <v>2120790.0499999998</v>
      </c>
      <c r="F33" s="34">
        <v>1212309.95</v>
      </c>
      <c r="G33" s="35"/>
      <c r="H33" s="35"/>
    </row>
    <row r="34" spans="1:8">
      <c r="A34" s="30" t="s">
        <v>315</v>
      </c>
      <c r="B34" s="31" t="s">
        <v>300</v>
      </c>
      <c r="C34" s="32" t="s">
        <v>340</v>
      </c>
      <c r="D34" s="33">
        <v>452800</v>
      </c>
      <c r="E34" s="33">
        <v>361798.49</v>
      </c>
      <c r="F34" s="34">
        <v>91001.51</v>
      </c>
      <c r="G34" s="35"/>
      <c r="H34" s="35"/>
    </row>
    <row r="35" spans="1:8" ht="24">
      <c r="A35" s="30" t="s">
        <v>317</v>
      </c>
      <c r="B35" s="31" t="s">
        <v>300</v>
      </c>
      <c r="C35" s="32" t="s">
        <v>341</v>
      </c>
      <c r="D35" s="33">
        <v>108700</v>
      </c>
      <c r="E35" s="33">
        <v>107905.03</v>
      </c>
      <c r="F35" s="34">
        <v>794.97</v>
      </c>
      <c r="G35" s="35"/>
      <c r="H35" s="35"/>
    </row>
    <row r="36" spans="1:8" ht="24">
      <c r="A36" s="30" t="s">
        <v>342</v>
      </c>
      <c r="B36" s="31" t="s">
        <v>300</v>
      </c>
      <c r="C36" s="32" t="s">
        <v>343</v>
      </c>
      <c r="D36" s="33">
        <v>103911</v>
      </c>
      <c r="E36" s="33">
        <v>80699</v>
      </c>
      <c r="F36" s="34">
        <v>23212</v>
      </c>
      <c r="G36" s="35"/>
      <c r="H36" s="35"/>
    </row>
    <row r="37" spans="1:8">
      <c r="A37" s="30" t="s">
        <v>319</v>
      </c>
      <c r="B37" s="31" t="s">
        <v>300</v>
      </c>
      <c r="C37" s="32" t="s">
        <v>344</v>
      </c>
      <c r="D37" s="33">
        <v>28500</v>
      </c>
      <c r="E37" s="33">
        <v>0</v>
      </c>
      <c r="F37" s="34">
        <v>28500</v>
      </c>
      <c r="G37" s="35"/>
      <c r="H37" s="35"/>
    </row>
    <row r="38" spans="1:8">
      <c r="A38" s="30" t="s">
        <v>321</v>
      </c>
      <c r="B38" s="31" t="s">
        <v>300</v>
      </c>
      <c r="C38" s="32" t="s">
        <v>345</v>
      </c>
      <c r="D38" s="33">
        <v>3000</v>
      </c>
      <c r="E38" s="33">
        <v>0</v>
      </c>
      <c r="F38" s="34">
        <v>3000</v>
      </c>
      <c r="G38" s="35"/>
      <c r="H38" s="35"/>
    </row>
    <row r="39" spans="1:8">
      <c r="A39" s="30" t="s">
        <v>331</v>
      </c>
      <c r="B39" s="31" t="s">
        <v>300</v>
      </c>
      <c r="C39" s="32" t="s">
        <v>346</v>
      </c>
      <c r="D39" s="33">
        <v>6134100</v>
      </c>
      <c r="E39" s="33">
        <v>4160657.17</v>
      </c>
      <c r="F39" s="34">
        <v>1973442.83</v>
      </c>
      <c r="G39" s="35"/>
      <c r="H39" s="35"/>
    </row>
    <row r="40" spans="1:8" ht="24">
      <c r="A40" s="30" t="s">
        <v>347</v>
      </c>
      <c r="B40" s="31" t="s">
        <v>300</v>
      </c>
      <c r="C40" s="32" t="s">
        <v>348</v>
      </c>
      <c r="D40" s="33">
        <v>5000</v>
      </c>
      <c r="E40" s="33">
        <v>158.06</v>
      </c>
      <c r="F40" s="34">
        <v>4841.9399999999996</v>
      </c>
      <c r="G40" s="35"/>
      <c r="H40" s="35"/>
    </row>
    <row r="41" spans="1:8" ht="36">
      <c r="A41" s="30" t="s">
        <v>333</v>
      </c>
      <c r="B41" s="31" t="s">
        <v>300</v>
      </c>
      <c r="C41" s="32" t="s">
        <v>349</v>
      </c>
      <c r="D41" s="33">
        <v>1623800</v>
      </c>
      <c r="E41" s="33">
        <v>1106782.56</v>
      </c>
      <c r="F41" s="34">
        <v>517017.44</v>
      </c>
      <c r="G41" s="35"/>
      <c r="H41" s="35"/>
    </row>
    <row r="42" spans="1:8" ht="24">
      <c r="A42" s="30" t="s">
        <v>312</v>
      </c>
      <c r="B42" s="31" t="s">
        <v>300</v>
      </c>
      <c r="C42" s="32" t="s">
        <v>350</v>
      </c>
      <c r="D42" s="33">
        <v>866600</v>
      </c>
      <c r="E42" s="33">
        <v>584427.56000000006</v>
      </c>
      <c r="F42" s="34">
        <v>282172.44</v>
      </c>
      <c r="G42" s="35"/>
      <c r="H42" s="35"/>
    </row>
    <row r="43" spans="1:8">
      <c r="A43" s="30" t="s">
        <v>307</v>
      </c>
      <c r="B43" s="31" t="s">
        <v>300</v>
      </c>
      <c r="C43" s="32" t="s">
        <v>351</v>
      </c>
      <c r="D43" s="33">
        <v>1550000</v>
      </c>
      <c r="E43" s="33">
        <v>651562.30000000005</v>
      </c>
      <c r="F43" s="34">
        <v>898437.7</v>
      </c>
      <c r="G43" s="35"/>
      <c r="H43" s="35"/>
    </row>
    <row r="44" spans="1:8">
      <c r="A44" s="30" t="s">
        <v>315</v>
      </c>
      <c r="B44" s="31" t="s">
        <v>300</v>
      </c>
      <c r="C44" s="32" t="s">
        <v>352</v>
      </c>
      <c r="D44" s="33">
        <v>426100</v>
      </c>
      <c r="E44" s="33">
        <v>276363.18</v>
      </c>
      <c r="F44" s="34">
        <v>149736.82</v>
      </c>
      <c r="G44" s="35"/>
      <c r="H44" s="35"/>
    </row>
    <row r="45" spans="1:8" ht="24">
      <c r="A45" s="30" t="s">
        <v>317</v>
      </c>
      <c r="B45" s="31" t="s">
        <v>300</v>
      </c>
      <c r="C45" s="32" t="s">
        <v>353</v>
      </c>
      <c r="D45" s="33">
        <v>147400</v>
      </c>
      <c r="E45" s="33">
        <v>0</v>
      </c>
      <c r="F45" s="34">
        <v>147400</v>
      </c>
      <c r="G45" s="35"/>
      <c r="H45" s="35"/>
    </row>
    <row r="46" spans="1:8">
      <c r="A46" s="30" t="s">
        <v>354</v>
      </c>
      <c r="B46" s="31" t="s">
        <v>300</v>
      </c>
      <c r="C46" s="32" t="s">
        <v>355</v>
      </c>
      <c r="D46" s="33">
        <v>57600</v>
      </c>
      <c r="E46" s="33">
        <v>0</v>
      </c>
      <c r="F46" s="34">
        <v>57600</v>
      </c>
      <c r="G46" s="35"/>
      <c r="H46" s="35"/>
    </row>
    <row r="47" spans="1:8" ht="48">
      <c r="A47" s="30" t="s">
        <v>356</v>
      </c>
      <c r="B47" s="31" t="s">
        <v>300</v>
      </c>
      <c r="C47" s="32" t="s">
        <v>357</v>
      </c>
      <c r="D47" s="33">
        <v>550300</v>
      </c>
      <c r="E47" s="33">
        <v>278196.52</v>
      </c>
      <c r="F47" s="34">
        <v>272103.48</v>
      </c>
      <c r="G47" s="35"/>
      <c r="H47" s="35"/>
    </row>
    <row r="48" spans="1:8">
      <c r="A48" s="30" t="s">
        <v>319</v>
      </c>
      <c r="B48" s="31" t="s">
        <v>300</v>
      </c>
      <c r="C48" s="32" t="s">
        <v>358</v>
      </c>
      <c r="D48" s="33">
        <v>7700</v>
      </c>
      <c r="E48" s="33">
        <v>3528</v>
      </c>
      <c r="F48" s="34">
        <v>4172</v>
      </c>
      <c r="G48" s="35"/>
      <c r="H48" s="35"/>
    </row>
    <row r="49" spans="1:8">
      <c r="A49" s="30" t="s">
        <v>321</v>
      </c>
      <c r="B49" s="31" t="s">
        <v>300</v>
      </c>
      <c r="C49" s="32" t="s">
        <v>359</v>
      </c>
      <c r="D49" s="33">
        <v>16800</v>
      </c>
      <c r="E49" s="33">
        <v>236.87</v>
      </c>
      <c r="F49" s="34">
        <v>16563.13</v>
      </c>
      <c r="G49" s="35"/>
      <c r="H49" s="35"/>
    </row>
    <row r="50" spans="1:8" ht="48">
      <c r="A50" s="30" t="s">
        <v>360</v>
      </c>
      <c r="B50" s="31" t="s">
        <v>300</v>
      </c>
      <c r="C50" s="32" t="s">
        <v>361</v>
      </c>
      <c r="D50" s="33">
        <v>8616200</v>
      </c>
      <c r="E50" s="33">
        <v>6165210.8600000003</v>
      </c>
      <c r="F50" s="34">
        <v>2450989.14</v>
      </c>
      <c r="G50" s="35"/>
      <c r="H50" s="35"/>
    </row>
    <row r="51" spans="1:8" ht="24">
      <c r="A51" s="30" t="s">
        <v>362</v>
      </c>
      <c r="B51" s="31" t="s">
        <v>300</v>
      </c>
      <c r="C51" s="32" t="s">
        <v>363</v>
      </c>
      <c r="D51" s="33">
        <v>33168700</v>
      </c>
      <c r="E51" s="33">
        <v>29631923.100000001</v>
      </c>
      <c r="F51" s="34">
        <v>3536776.9</v>
      </c>
      <c r="G51" s="35"/>
      <c r="H51" s="35"/>
    </row>
    <row r="52" spans="1:8" ht="48">
      <c r="A52" s="30" t="s">
        <v>356</v>
      </c>
      <c r="B52" s="31" t="s">
        <v>300</v>
      </c>
      <c r="C52" s="32" t="s">
        <v>364</v>
      </c>
      <c r="D52" s="33">
        <v>44156000</v>
      </c>
      <c r="E52" s="33">
        <v>39772875.82</v>
      </c>
      <c r="F52" s="34">
        <v>4383124.18</v>
      </c>
      <c r="G52" s="35"/>
      <c r="H52" s="35"/>
    </row>
    <row r="53" spans="1:8">
      <c r="A53" s="30" t="s">
        <v>331</v>
      </c>
      <c r="B53" s="31" t="s">
        <v>300</v>
      </c>
      <c r="C53" s="32" t="s">
        <v>365</v>
      </c>
      <c r="D53" s="33">
        <v>63058239</v>
      </c>
      <c r="E53" s="33">
        <v>44706291.210000001</v>
      </c>
      <c r="F53" s="34">
        <v>18351947.789999999</v>
      </c>
      <c r="G53" s="35"/>
      <c r="H53" s="35"/>
    </row>
    <row r="54" spans="1:8" ht="24">
      <c r="A54" s="30" t="s">
        <v>347</v>
      </c>
      <c r="B54" s="31" t="s">
        <v>300</v>
      </c>
      <c r="C54" s="32" t="s">
        <v>366</v>
      </c>
      <c r="D54" s="33">
        <v>75400</v>
      </c>
      <c r="E54" s="33">
        <v>5450.35</v>
      </c>
      <c r="F54" s="34">
        <v>69949.649999999994</v>
      </c>
      <c r="G54" s="35"/>
      <c r="H54" s="35"/>
    </row>
    <row r="55" spans="1:8" ht="36">
      <c r="A55" s="30" t="s">
        <v>333</v>
      </c>
      <c r="B55" s="31" t="s">
        <v>300</v>
      </c>
      <c r="C55" s="32" t="s">
        <v>367</v>
      </c>
      <c r="D55" s="33">
        <v>14726700.51</v>
      </c>
      <c r="E55" s="33">
        <v>13233131.310000001</v>
      </c>
      <c r="F55" s="34">
        <v>1493569.2</v>
      </c>
      <c r="G55" s="35"/>
      <c r="H55" s="35"/>
    </row>
    <row r="56" spans="1:8" ht="24">
      <c r="A56" s="30" t="s">
        <v>301</v>
      </c>
      <c r="B56" s="31" t="s">
        <v>300</v>
      </c>
      <c r="C56" s="32" t="s">
        <v>368</v>
      </c>
      <c r="D56" s="33">
        <v>13101300</v>
      </c>
      <c r="E56" s="33">
        <v>9461995.9299999997</v>
      </c>
      <c r="F56" s="34">
        <v>3639304.07</v>
      </c>
      <c r="G56" s="35"/>
      <c r="H56" s="35"/>
    </row>
    <row r="57" spans="1:8" ht="36">
      <c r="A57" s="30" t="s">
        <v>303</v>
      </c>
      <c r="B57" s="31" t="s">
        <v>300</v>
      </c>
      <c r="C57" s="32" t="s">
        <v>369</v>
      </c>
      <c r="D57" s="33">
        <v>104000</v>
      </c>
      <c r="E57" s="33">
        <v>0</v>
      </c>
      <c r="F57" s="34">
        <v>104000</v>
      </c>
      <c r="G57" s="35"/>
      <c r="H57" s="35"/>
    </row>
    <row r="58" spans="1:8" ht="36">
      <c r="A58" s="30" t="s">
        <v>305</v>
      </c>
      <c r="B58" s="31" t="s">
        <v>300</v>
      </c>
      <c r="C58" s="32" t="s">
        <v>370</v>
      </c>
      <c r="D58" s="33">
        <v>3431600</v>
      </c>
      <c r="E58" s="33">
        <v>2734855.84</v>
      </c>
      <c r="F58" s="34">
        <v>696744.16</v>
      </c>
      <c r="G58" s="35"/>
      <c r="H58" s="35"/>
    </row>
    <row r="59" spans="1:8" ht="24">
      <c r="A59" s="30" t="s">
        <v>312</v>
      </c>
      <c r="B59" s="31" t="s">
        <v>300</v>
      </c>
      <c r="C59" s="32" t="s">
        <v>371</v>
      </c>
      <c r="D59" s="33">
        <v>4207155.18</v>
      </c>
      <c r="E59" s="33">
        <v>1123835.78</v>
      </c>
      <c r="F59" s="34">
        <v>3083319.4</v>
      </c>
      <c r="G59" s="35"/>
      <c r="H59" s="35"/>
    </row>
    <row r="60" spans="1:8" ht="24">
      <c r="A60" s="30" t="s">
        <v>362</v>
      </c>
      <c r="B60" s="31" t="s">
        <v>300</v>
      </c>
      <c r="C60" s="32" t="s">
        <v>372</v>
      </c>
      <c r="D60" s="33">
        <v>6898200</v>
      </c>
      <c r="E60" s="33">
        <v>3178900.51</v>
      </c>
      <c r="F60" s="34">
        <v>3719299.49</v>
      </c>
      <c r="G60" s="35"/>
      <c r="H60" s="35"/>
    </row>
    <row r="61" spans="1:8">
      <c r="A61" s="30" t="s">
        <v>307</v>
      </c>
      <c r="B61" s="31" t="s">
        <v>300</v>
      </c>
      <c r="C61" s="32" t="s">
        <v>373</v>
      </c>
      <c r="D61" s="33">
        <v>12424150</v>
      </c>
      <c r="E61" s="33">
        <v>4206748.24</v>
      </c>
      <c r="F61" s="34">
        <v>8217401.7599999998</v>
      </c>
      <c r="G61" s="35"/>
      <c r="H61" s="35"/>
    </row>
    <row r="62" spans="1:8">
      <c r="A62" s="30" t="s">
        <v>315</v>
      </c>
      <c r="B62" s="31" t="s">
        <v>300</v>
      </c>
      <c r="C62" s="32" t="s">
        <v>374</v>
      </c>
      <c r="D62" s="33">
        <v>9371800</v>
      </c>
      <c r="E62" s="33">
        <v>6508281.0800000001</v>
      </c>
      <c r="F62" s="34">
        <v>2863518.92</v>
      </c>
      <c r="G62" s="35"/>
      <c r="H62" s="35"/>
    </row>
    <row r="63" spans="1:8" ht="24">
      <c r="A63" s="30" t="s">
        <v>375</v>
      </c>
      <c r="B63" s="31" t="s">
        <v>300</v>
      </c>
      <c r="C63" s="32" t="s">
        <v>376</v>
      </c>
      <c r="D63" s="33">
        <v>169100</v>
      </c>
      <c r="E63" s="33">
        <v>55719</v>
      </c>
      <c r="F63" s="34">
        <v>113381</v>
      </c>
      <c r="G63" s="35"/>
      <c r="H63" s="35"/>
    </row>
    <row r="64" spans="1:8" ht="48">
      <c r="A64" s="30" t="s">
        <v>360</v>
      </c>
      <c r="B64" s="31" t="s">
        <v>300</v>
      </c>
      <c r="C64" s="32" t="s">
        <v>377</v>
      </c>
      <c r="D64" s="33">
        <v>13073000</v>
      </c>
      <c r="E64" s="33">
        <v>9804750</v>
      </c>
      <c r="F64" s="34">
        <v>3268250</v>
      </c>
      <c r="G64" s="35"/>
      <c r="H64" s="35"/>
    </row>
    <row r="65" spans="1:8">
      <c r="A65" s="30" t="s">
        <v>378</v>
      </c>
      <c r="B65" s="31" t="s">
        <v>300</v>
      </c>
      <c r="C65" s="32" t="s">
        <v>379</v>
      </c>
      <c r="D65" s="33">
        <v>156779.98000000001</v>
      </c>
      <c r="E65" s="33">
        <v>130400.47</v>
      </c>
      <c r="F65" s="34">
        <v>26379.51</v>
      </c>
      <c r="G65" s="35"/>
      <c r="H65" s="35"/>
    </row>
    <row r="66" spans="1:8" ht="48">
      <c r="A66" s="30" t="s">
        <v>356</v>
      </c>
      <c r="B66" s="31" t="s">
        <v>300</v>
      </c>
      <c r="C66" s="32" t="s">
        <v>380</v>
      </c>
      <c r="D66" s="33">
        <v>7802800</v>
      </c>
      <c r="E66" s="33">
        <v>3270956</v>
      </c>
      <c r="F66" s="34">
        <v>4531844</v>
      </c>
      <c r="G66" s="35"/>
      <c r="H66" s="35"/>
    </row>
    <row r="67" spans="1:8" ht="24">
      <c r="A67" s="30" t="s">
        <v>381</v>
      </c>
      <c r="B67" s="31" t="s">
        <v>300</v>
      </c>
      <c r="C67" s="32" t="s">
        <v>382</v>
      </c>
      <c r="D67" s="33">
        <v>141400</v>
      </c>
      <c r="E67" s="33">
        <v>108282</v>
      </c>
      <c r="F67" s="34">
        <v>33118</v>
      </c>
      <c r="G67" s="35"/>
      <c r="H67" s="35"/>
    </row>
    <row r="68" spans="1:8">
      <c r="A68" s="30" t="s">
        <v>319</v>
      </c>
      <c r="B68" s="31" t="s">
        <v>300</v>
      </c>
      <c r="C68" s="32" t="s">
        <v>383</v>
      </c>
      <c r="D68" s="33">
        <v>135400</v>
      </c>
      <c r="E68" s="33">
        <v>35475</v>
      </c>
      <c r="F68" s="34">
        <v>99925</v>
      </c>
      <c r="G68" s="35"/>
      <c r="H68" s="35"/>
    </row>
    <row r="69" spans="1:8">
      <c r="A69" s="30" t="s">
        <v>321</v>
      </c>
      <c r="B69" s="31" t="s">
        <v>300</v>
      </c>
      <c r="C69" s="32" t="s">
        <v>384</v>
      </c>
      <c r="D69" s="33">
        <v>219600</v>
      </c>
      <c r="E69" s="33">
        <v>146769.25</v>
      </c>
      <c r="F69" s="34">
        <v>72830.75</v>
      </c>
      <c r="G69" s="35"/>
      <c r="H69" s="35"/>
    </row>
    <row r="70" spans="1:8" ht="24">
      <c r="A70" s="30" t="s">
        <v>362</v>
      </c>
      <c r="B70" s="31" t="s">
        <v>300</v>
      </c>
      <c r="C70" s="32" t="s">
        <v>385</v>
      </c>
      <c r="D70" s="33">
        <v>21801500</v>
      </c>
      <c r="E70" s="33">
        <v>17606449.16</v>
      </c>
      <c r="F70" s="34">
        <v>4195050.84</v>
      </c>
      <c r="G70" s="35"/>
      <c r="H70" s="35"/>
    </row>
    <row r="71" spans="1:8" ht="48">
      <c r="A71" s="30" t="s">
        <v>356</v>
      </c>
      <c r="B71" s="31" t="s">
        <v>300</v>
      </c>
      <c r="C71" s="32" t="s">
        <v>386</v>
      </c>
      <c r="D71" s="33">
        <v>30437000</v>
      </c>
      <c r="E71" s="33">
        <v>30014344.82</v>
      </c>
      <c r="F71" s="34">
        <v>422655.18</v>
      </c>
      <c r="G71" s="35"/>
      <c r="H71" s="35"/>
    </row>
    <row r="72" spans="1:8" ht="48">
      <c r="A72" s="30" t="s">
        <v>356</v>
      </c>
      <c r="B72" s="31" t="s">
        <v>300</v>
      </c>
      <c r="C72" s="32" t="s">
        <v>387</v>
      </c>
      <c r="D72" s="33">
        <v>486997900</v>
      </c>
      <c r="E72" s="33">
        <v>453683157.88999999</v>
      </c>
      <c r="F72" s="34">
        <v>33314742.109999999</v>
      </c>
      <c r="G72" s="35"/>
      <c r="H72" s="35"/>
    </row>
    <row r="73" spans="1:8" ht="24">
      <c r="A73" s="30" t="s">
        <v>362</v>
      </c>
      <c r="B73" s="31" t="s">
        <v>300</v>
      </c>
      <c r="C73" s="32" t="s">
        <v>388</v>
      </c>
      <c r="D73" s="33">
        <v>49205600</v>
      </c>
      <c r="E73" s="33">
        <v>32880288.82</v>
      </c>
      <c r="F73" s="34">
        <v>16325311.18</v>
      </c>
      <c r="G73" s="35"/>
      <c r="H73" s="35"/>
    </row>
    <row r="74" spans="1:8" ht="48">
      <c r="A74" s="30" t="s">
        <v>356</v>
      </c>
      <c r="B74" s="31" t="s">
        <v>300</v>
      </c>
      <c r="C74" s="32" t="s">
        <v>389</v>
      </c>
      <c r="D74" s="33">
        <v>129972000</v>
      </c>
      <c r="E74" s="33">
        <v>114536086.54000001</v>
      </c>
      <c r="F74" s="34">
        <v>15435913.460000001</v>
      </c>
      <c r="G74" s="35"/>
      <c r="H74" s="35"/>
    </row>
    <row r="75" spans="1:8">
      <c r="A75" s="30" t="s">
        <v>331</v>
      </c>
      <c r="B75" s="31" t="s">
        <v>300</v>
      </c>
      <c r="C75" s="32" t="s">
        <v>390</v>
      </c>
      <c r="D75" s="33">
        <v>294563100</v>
      </c>
      <c r="E75" s="33">
        <v>187993500.13</v>
      </c>
      <c r="F75" s="34">
        <v>106569599.87</v>
      </c>
      <c r="G75" s="35"/>
      <c r="H75" s="35"/>
    </row>
    <row r="76" spans="1:8" ht="24">
      <c r="A76" s="30" t="s">
        <v>347</v>
      </c>
      <c r="B76" s="31" t="s">
        <v>300</v>
      </c>
      <c r="C76" s="32" t="s">
        <v>391</v>
      </c>
      <c r="D76" s="33">
        <v>523700</v>
      </c>
      <c r="E76" s="33">
        <v>478339.14</v>
      </c>
      <c r="F76" s="34">
        <v>45360.86</v>
      </c>
      <c r="G76" s="35"/>
      <c r="H76" s="35"/>
    </row>
    <row r="77" spans="1:8" ht="36">
      <c r="A77" s="30" t="s">
        <v>333</v>
      </c>
      <c r="B77" s="31" t="s">
        <v>300</v>
      </c>
      <c r="C77" s="32" t="s">
        <v>392</v>
      </c>
      <c r="D77" s="33">
        <v>78958510</v>
      </c>
      <c r="E77" s="33">
        <v>53732290.869999997</v>
      </c>
      <c r="F77" s="34">
        <v>25226219.129999999</v>
      </c>
      <c r="G77" s="35"/>
      <c r="H77" s="35"/>
    </row>
    <row r="78" spans="1:8" ht="24">
      <c r="A78" s="30" t="s">
        <v>312</v>
      </c>
      <c r="B78" s="31" t="s">
        <v>300</v>
      </c>
      <c r="C78" s="32" t="s">
        <v>393</v>
      </c>
      <c r="D78" s="33">
        <v>1785907</v>
      </c>
      <c r="E78" s="33">
        <v>1117865.92</v>
      </c>
      <c r="F78" s="34">
        <v>668041.07999999996</v>
      </c>
      <c r="G78" s="35"/>
      <c r="H78" s="35"/>
    </row>
    <row r="79" spans="1:8">
      <c r="A79" s="30" t="s">
        <v>307</v>
      </c>
      <c r="B79" s="31" t="s">
        <v>300</v>
      </c>
      <c r="C79" s="32" t="s">
        <v>394</v>
      </c>
      <c r="D79" s="33">
        <v>122802403</v>
      </c>
      <c r="E79" s="33">
        <v>70498382.890000001</v>
      </c>
      <c r="F79" s="34">
        <v>52304020.109999999</v>
      </c>
      <c r="G79" s="35"/>
      <c r="H79" s="35"/>
    </row>
    <row r="80" spans="1:8">
      <c r="A80" s="30" t="s">
        <v>315</v>
      </c>
      <c r="B80" s="31" t="s">
        <v>300</v>
      </c>
      <c r="C80" s="32" t="s">
        <v>395</v>
      </c>
      <c r="D80" s="33">
        <v>54137280</v>
      </c>
      <c r="E80" s="33">
        <v>44543198.799999997</v>
      </c>
      <c r="F80" s="34">
        <v>9594081.1999999993</v>
      </c>
      <c r="G80" s="35"/>
      <c r="H80" s="35"/>
    </row>
    <row r="81" spans="1:8" ht="36">
      <c r="A81" s="30" t="s">
        <v>396</v>
      </c>
      <c r="B81" s="31" t="s">
        <v>300</v>
      </c>
      <c r="C81" s="32" t="s">
        <v>397</v>
      </c>
      <c r="D81" s="33">
        <v>146900</v>
      </c>
      <c r="E81" s="33">
        <v>0</v>
      </c>
      <c r="F81" s="34">
        <v>146900</v>
      </c>
      <c r="G81" s="35"/>
      <c r="H81" s="35"/>
    </row>
    <row r="82" spans="1:8">
      <c r="A82" s="30" t="s">
        <v>319</v>
      </c>
      <c r="B82" s="31" t="s">
        <v>300</v>
      </c>
      <c r="C82" s="32" t="s">
        <v>398</v>
      </c>
      <c r="D82" s="33">
        <v>9800</v>
      </c>
      <c r="E82" s="33">
        <v>0</v>
      </c>
      <c r="F82" s="34">
        <v>9800</v>
      </c>
      <c r="G82" s="35"/>
      <c r="H82" s="35"/>
    </row>
    <row r="83" spans="1:8">
      <c r="A83" s="30" t="s">
        <v>321</v>
      </c>
      <c r="B83" s="31" t="s">
        <v>300</v>
      </c>
      <c r="C83" s="32" t="s">
        <v>399</v>
      </c>
      <c r="D83" s="33">
        <v>342100</v>
      </c>
      <c r="E83" s="33">
        <v>154247.26999999999</v>
      </c>
      <c r="F83" s="34">
        <v>187852.73</v>
      </c>
      <c r="G83" s="35"/>
      <c r="H83" s="35"/>
    </row>
    <row r="84" spans="1:8">
      <c r="A84" s="30" t="s">
        <v>331</v>
      </c>
      <c r="B84" s="31" t="s">
        <v>300</v>
      </c>
      <c r="C84" s="32" t="s">
        <v>400</v>
      </c>
      <c r="D84" s="33">
        <v>17208800</v>
      </c>
      <c r="E84" s="33">
        <v>11247665.85</v>
      </c>
      <c r="F84" s="34">
        <v>5961134.1500000004</v>
      </c>
      <c r="G84" s="35"/>
      <c r="H84" s="35"/>
    </row>
    <row r="85" spans="1:8" ht="24">
      <c r="A85" s="30" t="s">
        <v>347</v>
      </c>
      <c r="B85" s="31" t="s">
        <v>300</v>
      </c>
      <c r="C85" s="32" t="s">
        <v>401</v>
      </c>
      <c r="D85" s="33">
        <v>11620</v>
      </c>
      <c r="E85" s="33">
        <v>11194</v>
      </c>
      <c r="F85" s="34">
        <v>426</v>
      </c>
      <c r="G85" s="35"/>
      <c r="H85" s="35"/>
    </row>
    <row r="86" spans="1:8" ht="36">
      <c r="A86" s="30" t="s">
        <v>333</v>
      </c>
      <c r="B86" s="31" t="s">
        <v>300</v>
      </c>
      <c r="C86" s="32" t="s">
        <v>402</v>
      </c>
      <c r="D86" s="33">
        <v>5164990</v>
      </c>
      <c r="E86" s="33">
        <v>3148630.71</v>
      </c>
      <c r="F86" s="34">
        <v>2016359.29</v>
      </c>
      <c r="G86" s="35"/>
      <c r="H86" s="35"/>
    </row>
    <row r="87" spans="1:8" ht="24">
      <c r="A87" s="30" t="s">
        <v>312</v>
      </c>
      <c r="B87" s="31" t="s">
        <v>300</v>
      </c>
      <c r="C87" s="32" t="s">
        <v>403</v>
      </c>
      <c r="D87" s="33">
        <v>130650</v>
      </c>
      <c r="E87" s="33">
        <v>65510</v>
      </c>
      <c r="F87" s="34">
        <v>65140</v>
      </c>
      <c r="G87" s="35"/>
      <c r="H87" s="35"/>
    </row>
    <row r="88" spans="1:8" ht="24">
      <c r="A88" s="30" t="s">
        <v>362</v>
      </c>
      <c r="B88" s="31" t="s">
        <v>300</v>
      </c>
      <c r="C88" s="32" t="s">
        <v>404</v>
      </c>
      <c r="D88" s="33">
        <v>11352900</v>
      </c>
      <c r="E88" s="33">
        <v>9601466.5399999991</v>
      </c>
      <c r="F88" s="34">
        <v>1751433.46</v>
      </c>
      <c r="G88" s="35"/>
      <c r="H88" s="35"/>
    </row>
    <row r="89" spans="1:8">
      <c r="A89" s="30" t="s">
        <v>307</v>
      </c>
      <c r="B89" s="31" t="s">
        <v>300</v>
      </c>
      <c r="C89" s="32" t="s">
        <v>405</v>
      </c>
      <c r="D89" s="33">
        <v>6620930</v>
      </c>
      <c r="E89" s="33">
        <v>3568807.42</v>
      </c>
      <c r="F89" s="34">
        <v>3052122.58</v>
      </c>
      <c r="G89" s="35"/>
      <c r="H89" s="35"/>
    </row>
    <row r="90" spans="1:8">
      <c r="A90" s="30" t="s">
        <v>315</v>
      </c>
      <c r="B90" s="31" t="s">
        <v>300</v>
      </c>
      <c r="C90" s="32" t="s">
        <v>406</v>
      </c>
      <c r="D90" s="33">
        <v>3161150</v>
      </c>
      <c r="E90" s="33">
        <v>3023111.34</v>
      </c>
      <c r="F90" s="34">
        <v>138038.66</v>
      </c>
      <c r="G90" s="35"/>
      <c r="H90" s="35"/>
    </row>
    <row r="91" spans="1:8" ht="24">
      <c r="A91" s="30" t="s">
        <v>317</v>
      </c>
      <c r="B91" s="31" t="s">
        <v>300</v>
      </c>
      <c r="C91" s="32" t="s">
        <v>407</v>
      </c>
      <c r="D91" s="33">
        <v>430000</v>
      </c>
      <c r="E91" s="33">
        <v>104621</v>
      </c>
      <c r="F91" s="34">
        <v>325379</v>
      </c>
      <c r="G91" s="35"/>
      <c r="H91" s="35"/>
    </row>
    <row r="92" spans="1:8" ht="48">
      <c r="A92" s="30" t="s">
        <v>360</v>
      </c>
      <c r="B92" s="31" t="s">
        <v>300</v>
      </c>
      <c r="C92" s="32" t="s">
        <v>408</v>
      </c>
      <c r="D92" s="33">
        <v>395292600</v>
      </c>
      <c r="E92" s="33">
        <v>273246517</v>
      </c>
      <c r="F92" s="34">
        <v>122046083</v>
      </c>
      <c r="G92" s="35"/>
      <c r="H92" s="35"/>
    </row>
    <row r="93" spans="1:8">
      <c r="A93" s="30" t="s">
        <v>378</v>
      </c>
      <c r="B93" s="31" t="s">
        <v>300</v>
      </c>
      <c r="C93" s="32" t="s">
        <v>409</v>
      </c>
      <c r="D93" s="33">
        <v>23288608</v>
      </c>
      <c r="E93" s="33">
        <v>11561410.789999999</v>
      </c>
      <c r="F93" s="34">
        <v>11727197.210000001</v>
      </c>
      <c r="G93" s="35"/>
      <c r="H93" s="35"/>
    </row>
    <row r="94" spans="1:8">
      <c r="A94" s="30" t="s">
        <v>321</v>
      </c>
      <c r="B94" s="31" t="s">
        <v>300</v>
      </c>
      <c r="C94" s="32" t="s">
        <v>410</v>
      </c>
      <c r="D94" s="33">
        <v>5000</v>
      </c>
      <c r="E94" s="33">
        <v>968.08</v>
      </c>
      <c r="F94" s="34">
        <v>4031.92</v>
      </c>
      <c r="G94" s="35"/>
      <c r="H94" s="35"/>
    </row>
    <row r="95" spans="1:8" ht="48">
      <c r="A95" s="30" t="s">
        <v>360</v>
      </c>
      <c r="B95" s="31" t="s">
        <v>300</v>
      </c>
      <c r="C95" s="32" t="s">
        <v>411</v>
      </c>
      <c r="D95" s="33">
        <v>224234100</v>
      </c>
      <c r="E95" s="33">
        <v>144782449</v>
      </c>
      <c r="F95" s="34">
        <v>79451651</v>
      </c>
      <c r="G95" s="35"/>
      <c r="H95" s="35"/>
    </row>
    <row r="96" spans="1:8">
      <c r="A96" s="30" t="s">
        <v>378</v>
      </c>
      <c r="B96" s="31" t="s">
        <v>300</v>
      </c>
      <c r="C96" s="32" t="s">
        <v>412</v>
      </c>
      <c r="D96" s="33">
        <v>9935100</v>
      </c>
      <c r="E96" s="33">
        <v>324546.5</v>
      </c>
      <c r="F96" s="34">
        <v>9610553.5</v>
      </c>
      <c r="G96" s="35"/>
      <c r="H96" s="35"/>
    </row>
    <row r="97" spans="1:8" ht="48">
      <c r="A97" s="30" t="s">
        <v>360</v>
      </c>
      <c r="B97" s="31" t="s">
        <v>300</v>
      </c>
      <c r="C97" s="32" t="s">
        <v>413</v>
      </c>
      <c r="D97" s="33">
        <v>92870800</v>
      </c>
      <c r="E97" s="33">
        <v>66925705</v>
      </c>
      <c r="F97" s="34">
        <v>25945095</v>
      </c>
      <c r="G97" s="35"/>
      <c r="H97" s="35"/>
    </row>
    <row r="98" spans="1:8">
      <c r="A98" s="30" t="s">
        <v>378</v>
      </c>
      <c r="B98" s="31" t="s">
        <v>300</v>
      </c>
      <c r="C98" s="32" t="s">
        <v>414</v>
      </c>
      <c r="D98" s="33">
        <v>4864400</v>
      </c>
      <c r="E98" s="33">
        <v>2449773.9700000002</v>
      </c>
      <c r="F98" s="34">
        <v>2414626.0299999998</v>
      </c>
      <c r="G98" s="35"/>
      <c r="H98" s="35"/>
    </row>
    <row r="99" spans="1:8">
      <c r="A99" s="30" t="s">
        <v>331</v>
      </c>
      <c r="B99" s="31" t="s">
        <v>300</v>
      </c>
      <c r="C99" s="32" t="s">
        <v>415</v>
      </c>
      <c r="D99" s="33">
        <v>10378015</v>
      </c>
      <c r="E99" s="33">
        <v>6569139.2400000002</v>
      </c>
      <c r="F99" s="34">
        <v>3808875.76</v>
      </c>
      <c r="G99" s="35"/>
      <c r="H99" s="35"/>
    </row>
    <row r="100" spans="1:8" ht="24">
      <c r="A100" s="30" t="s">
        <v>347</v>
      </c>
      <c r="B100" s="31" t="s">
        <v>300</v>
      </c>
      <c r="C100" s="32" t="s">
        <v>416</v>
      </c>
      <c r="D100" s="33">
        <v>68800</v>
      </c>
      <c r="E100" s="33">
        <v>31350</v>
      </c>
      <c r="F100" s="34">
        <v>37450</v>
      </c>
      <c r="G100" s="35"/>
      <c r="H100" s="35"/>
    </row>
    <row r="101" spans="1:8" ht="36">
      <c r="A101" s="30" t="s">
        <v>333</v>
      </c>
      <c r="B101" s="31" t="s">
        <v>300</v>
      </c>
      <c r="C101" s="32" t="s">
        <v>417</v>
      </c>
      <c r="D101" s="33">
        <v>2843090</v>
      </c>
      <c r="E101" s="33">
        <v>1863795.72</v>
      </c>
      <c r="F101" s="34">
        <v>979294.28</v>
      </c>
      <c r="G101" s="35"/>
      <c r="H101" s="35"/>
    </row>
    <row r="102" spans="1:8" ht="24">
      <c r="A102" s="30" t="s">
        <v>312</v>
      </c>
      <c r="B102" s="31" t="s">
        <v>300</v>
      </c>
      <c r="C102" s="32" t="s">
        <v>418</v>
      </c>
      <c r="D102" s="33">
        <v>594000</v>
      </c>
      <c r="E102" s="33">
        <v>407923.55</v>
      </c>
      <c r="F102" s="34">
        <v>186076.45</v>
      </c>
      <c r="G102" s="35"/>
      <c r="H102" s="35"/>
    </row>
    <row r="103" spans="1:8">
      <c r="A103" s="30" t="s">
        <v>307</v>
      </c>
      <c r="B103" s="31" t="s">
        <v>300</v>
      </c>
      <c r="C103" s="32" t="s">
        <v>419</v>
      </c>
      <c r="D103" s="33">
        <v>7790400</v>
      </c>
      <c r="E103" s="33">
        <v>2799737.98</v>
      </c>
      <c r="F103" s="34">
        <v>4990662.0199999996</v>
      </c>
      <c r="G103" s="35"/>
      <c r="H103" s="35"/>
    </row>
    <row r="104" spans="1:8">
      <c r="A104" s="30" t="s">
        <v>315</v>
      </c>
      <c r="B104" s="31" t="s">
        <v>300</v>
      </c>
      <c r="C104" s="32" t="s">
        <v>420</v>
      </c>
      <c r="D104" s="33">
        <v>5405500</v>
      </c>
      <c r="E104" s="33">
        <v>3628024.92</v>
      </c>
      <c r="F104" s="34">
        <v>1777475.08</v>
      </c>
      <c r="G104" s="35"/>
      <c r="H104" s="35"/>
    </row>
    <row r="105" spans="1:8">
      <c r="A105" s="30" t="s">
        <v>421</v>
      </c>
      <c r="B105" s="31" t="s">
        <v>300</v>
      </c>
      <c r="C105" s="32" t="s">
        <v>422</v>
      </c>
      <c r="D105" s="33">
        <v>342000</v>
      </c>
      <c r="E105" s="33">
        <v>171000</v>
      </c>
      <c r="F105" s="34">
        <v>171000</v>
      </c>
      <c r="G105" s="35"/>
      <c r="H105" s="35"/>
    </row>
    <row r="106" spans="1:8">
      <c r="A106" s="30" t="s">
        <v>378</v>
      </c>
      <c r="B106" s="31" t="s">
        <v>300</v>
      </c>
      <c r="C106" s="32" t="s">
        <v>423</v>
      </c>
      <c r="D106" s="33">
        <v>1396000</v>
      </c>
      <c r="E106" s="33">
        <v>1335836.6499999999</v>
      </c>
      <c r="F106" s="34">
        <v>60163.35</v>
      </c>
      <c r="G106" s="35"/>
      <c r="H106" s="35"/>
    </row>
    <row r="107" spans="1:8">
      <c r="A107" s="30" t="s">
        <v>319</v>
      </c>
      <c r="B107" s="31" t="s">
        <v>300</v>
      </c>
      <c r="C107" s="32" t="s">
        <v>424</v>
      </c>
      <c r="D107" s="33">
        <v>800</v>
      </c>
      <c r="E107" s="33">
        <v>800</v>
      </c>
      <c r="F107" s="34">
        <v>0</v>
      </c>
      <c r="G107" s="35"/>
      <c r="H107" s="35"/>
    </row>
    <row r="108" spans="1:8">
      <c r="A108" s="30" t="s">
        <v>321</v>
      </c>
      <c r="B108" s="31" t="s">
        <v>300</v>
      </c>
      <c r="C108" s="32" t="s">
        <v>425</v>
      </c>
      <c r="D108" s="33">
        <v>1200</v>
      </c>
      <c r="E108" s="33">
        <v>-1829.58</v>
      </c>
      <c r="F108" s="34">
        <v>3029.58</v>
      </c>
      <c r="G108" s="35"/>
      <c r="H108" s="35"/>
    </row>
    <row r="109" spans="1:8">
      <c r="A109" s="30" t="s">
        <v>331</v>
      </c>
      <c r="B109" s="31" t="s">
        <v>300</v>
      </c>
      <c r="C109" s="32" t="s">
        <v>426</v>
      </c>
      <c r="D109" s="33">
        <v>23607600</v>
      </c>
      <c r="E109" s="33">
        <v>16559181.300000001</v>
      </c>
      <c r="F109" s="34">
        <v>7048418.7000000002</v>
      </c>
      <c r="G109" s="35"/>
      <c r="H109" s="35"/>
    </row>
    <row r="110" spans="1:8" ht="24">
      <c r="A110" s="30" t="s">
        <v>347</v>
      </c>
      <c r="B110" s="31" t="s">
        <v>300</v>
      </c>
      <c r="C110" s="32" t="s">
        <v>427</v>
      </c>
      <c r="D110" s="33">
        <v>11720</v>
      </c>
      <c r="E110" s="33">
        <v>10162.1</v>
      </c>
      <c r="F110" s="34">
        <v>1557.9</v>
      </c>
      <c r="G110" s="35"/>
      <c r="H110" s="35"/>
    </row>
    <row r="111" spans="1:8" ht="36">
      <c r="A111" s="30" t="s">
        <v>333</v>
      </c>
      <c r="B111" s="31" t="s">
        <v>300</v>
      </c>
      <c r="C111" s="32" t="s">
        <v>428</v>
      </c>
      <c r="D111" s="33">
        <v>6351760</v>
      </c>
      <c r="E111" s="33">
        <v>4832449.4400000004</v>
      </c>
      <c r="F111" s="34">
        <v>1519310.56</v>
      </c>
      <c r="G111" s="35"/>
      <c r="H111" s="35"/>
    </row>
    <row r="112" spans="1:8" ht="24">
      <c r="A112" s="30" t="s">
        <v>301</v>
      </c>
      <c r="B112" s="31" t="s">
        <v>300</v>
      </c>
      <c r="C112" s="32" t="s">
        <v>429</v>
      </c>
      <c r="D112" s="33">
        <v>28630910</v>
      </c>
      <c r="E112" s="33">
        <v>19759053.98</v>
      </c>
      <c r="F112" s="34">
        <v>8871856.0199999996</v>
      </c>
      <c r="G112" s="35"/>
      <c r="H112" s="35"/>
    </row>
    <row r="113" spans="1:8" ht="36">
      <c r="A113" s="30" t="s">
        <v>303</v>
      </c>
      <c r="B113" s="31" t="s">
        <v>300</v>
      </c>
      <c r="C113" s="32" t="s">
        <v>430</v>
      </c>
      <c r="D113" s="33">
        <v>206600</v>
      </c>
      <c r="E113" s="33">
        <v>0</v>
      </c>
      <c r="F113" s="34">
        <v>206600</v>
      </c>
      <c r="G113" s="35"/>
      <c r="H113" s="35"/>
    </row>
    <row r="114" spans="1:8" ht="36">
      <c r="A114" s="30" t="s">
        <v>305</v>
      </c>
      <c r="B114" s="31" t="s">
        <v>300</v>
      </c>
      <c r="C114" s="32" t="s">
        <v>431</v>
      </c>
      <c r="D114" s="33">
        <v>7563510</v>
      </c>
      <c r="E114" s="33">
        <v>6149800.1799999997</v>
      </c>
      <c r="F114" s="34">
        <v>1413709.82</v>
      </c>
      <c r="G114" s="35"/>
      <c r="H114" s="35"/>
    </row>
    <row r="115" spans="1:8" ht="24">
      <c r="A115" s="30" t="s">
        <v>312</v>
      </c>
      <c r="B115" s="31" t="s">
        <v>300</v>
      </c>
      <c r="C115" s="32" t="s">
        <v>432</v>
      </c>
      <c r="D115" s="33">
        <v>1992640</v>
      </c>
      <c r="E115" s="33">
        <v>1101548.28</v>
      </c>
      <c r="F115" s="34">
        <v>891091.72</v>
      </c>
      <c r="G115" s="35"/>
      <c r="H115" s="35"/>
    </row>
    <row r="116" spans="1:8">
      <c r="A116" s="30" t="s">
        <v>307</v>
      </c>
      <c r="B116" s="31" t="s">
        <v>300</v>
      </c>
      <c r="C116" s="32" t="s">
        <v>433</v>
      </c>
      <c r="D116" s="33">
        <v>7042480</v>
      </c>
      <c r="E116" s="33">
        <v>2178135.11</v>
      </c>
      <c r="F116" s="34">
        <v>4864344.8899999997</v>
      </c>
      <c r="G116" s="35"/>
      <c r="H116" s="35"/>
    </row>
    <row r="117" spans="1:8">
      <c r="A117" s="30" t="s">
        <v>315</v>
      </c>
      <c r="B117" s="31" t="s">
        <v>300</v>
      </c>
      <c r="C117" s="32" t="s">
        <v>434</v>
      </c>
      <c r="D117" s="33">
        <v>4316610</v>
      </c>
      <c r="E117" s="33">
        <v>3494881.93</v>
      </c>
      <c r="F117" s="34">
        <v>821728.07</v>
      </c>
      <c r="G117" s="35"/>
      <c r="H117" s="35"/>
    </row>
    <row r="118" spans="1:8" ht="24">
      <c r="A118" s="30" t="s">
        <v>317</v>
      </c>
      <c r="B118" s="31" t="s">
        <v>300</v>
      </c>
      <c r="C118" s="32" t="s">
        <v>435</v>
      </c>
      <c r="D118" s="33">
        <v>69830</v>
      </c>
      <c r="E118" s="33">
        <v>69828.399999999994</v>
      </c>
      <c r="F118" s="34">
        <v>1.6</v>
      </c>
      <c r="G118" s="35"/>
      <c r="H118" s="35"/>
    </row>
    <row r="119" spans="1:8">
      <c r="A119" s="30" t="s">
        <v>378</v>
      </c>
      <c r="B119" s="31" t="s">
        <v>300</v>
      </c>
      <c r="C119" s="32" t="s">
        <v>436</v>
      </c>
      <c r="D119" s="33">
        <v>907200</v>
      </c>
      <c r="E119" s="33">
        <v>83383</v>
      </c>
      <c r="F119" s="34">
        <v>823817</v>
      </c>
      <c r="G119" s="35"/>
      <c r="H119" s="35"/>
    </row>
    <row r="120" spans="1:8" ht="24">
      <c r="A120" s="30" t="s">
        <v>342</v>
      </c>
      <c r="B120" s="31" t="s">
        <v>300</v>
      </c>
      <c r="C120" s="32" t="s">
        <v>437</v>
      </c>
      <c r="D120" s="33">
        <v>600</v>
      </c>
      <c r="E120" s="33">
        <v>0</v>
      </c>
      <c r="F120" s="34">
        <v>600</v>
      </c>
      <c r="G120" s="35"/>
      <c r="H120" s="35"/>
    </row>
    <row r="121" spans="1:8" ht="24">
      <c r="A121" s="30" t="s">
        <v>381</v>
      </c>
      <c r="B121" s="31" t="s">
        <v>300</v>
      </c>
      <c r="C121" s="32" t="s">
        <v>438</v>
      </c>
      <c r="D121" s="33">
        <v>837900</v>
      </c>
      <c r="E121" s="33">
        <v>635493</v>
      </c>
      <c r="F121" s="34">
        <v>202407</v>
      </c>
      <c r="G121" s="35"/>
      <c r="H121" s="35"/>
    </row>
    <row r="122" spans="1:8">
      <c r="A122" s="30" t="s">
        <v>319</v>
      </c>
      <c r="B122" s="31" t="s">
        <v>300</v>
      </c>
      <c r="C122" s="32" t="s">
        <v>439</v>
      </c>
      <c r="D122" s="33">
        <v>23000</v>
      </c>
      <c r="E122" s="33">
        <v>15207.5</v>
      </c>
      <c r="F122" s="34">
        <v>7792.5</v>
      </c>
      <c r="G122" s="35"/>
      <c r="H122" s="35"/>
    </row>
    <row r="123" spans="1:8">
      <c r="A123" s="30" t="s">
        <v>321</v>
      </c>
      <c r="B123" s="31" t="s">
        <v>300</v>
      </c>
      <c r="C123" s="32" t="s">
        <v>440</v>
      </c>
      <c r="D123" s="33">
        <v>11700</v>
      </c>
      <c r="E123" s="33">
        <v>1334.85</v>
      </c>
      <c r="F123" s="34">
        <v>10365.15</v>
      </c>
      <c r="G123" s="35"/>
      <c r="H123" s="35"/>
    </row>
    <row r="124" spans="1:8">
      <c r="A124" s="30" t="s">
        <v>331</v>
      </c>
      <c r="B124" s="31" t="s">
        <v>300</v>
      </c>
      <c r="C124" s="32" t="s">
        <v>441</v>
      </c>
      <c r="D124" s="33">
        <v>39902100</v>
      </c>
      <c r="E124" s="33">
        <v>27854642.539999999</v>
      </c>
      <c r="F124" s="34">
        <v>12047457.460000001</v>
      </c>
      <c r="G124" s="35"/>
      <c r="H124" s="35"/>
    </row>
    <row r="125" spans="1:8" ht="24">
      <c r="A125" s="30" t="s">
        <v>347</v>
      </c>
      <c r="B125" s="31" t="s">
        <v>300</v>
      </c>
      <c r="C125" s="32" t="s">
        <v>442</v>
      </c>
      <c r="D125" s="33">
        <v>17500</v>
      </c>
      <c r="E125" s="33">
        <v>8939.82</v>
      </c>
      <c r="F125" s="34">
        <v>8560.18</v>
      </c>
      <c r="G125" s="35"/>
      <c r="H125" s="35"/>
    </row>
    <row r="126" spans="1:8" ht="36">
      <c r="A126" s="30" t="s">
        <v>333</v>
      </c>
      <c r="B126" s="31" t="s">
        <v>300</v>
      </c>
      <c r="C126" s="32" t="s">
        <v>443</v>
      </c>
      <c r="D126" s="33">
        <v>10633500</v>
      </c>
      <c r="E126" s="33">
        <v>7958514.9000000004</v>
      </c>
      <c r="F126" s="34">
        <v>2674985.1</v>
      </c>
      <c r="G126" s="35"/>
      <c r="H126" s="35"/>
    </row>
    <row r="127" spans="1:8" ht="24">
      <c r="A127" s="30" t="s">
        <v>312</v>
      </c>
      <c r="B127" s="31" t="s">
        <v>300</v>
      </c>
      <c r="C127" s="32" t="s">
        <v>444</v>
      </c>
      <c r="D127" s="33">
        <v>877500</v>
      </c>
      <c r="E127" s="33">
        <v>544563.73</v>
      </c>
      <c r="F127" s="34">
        <v>332936.27</v>
      </c>
      <c r="G127" s="35"/>
      <c r="H127" s="35"/>
    </row>
    <row r="128" spans="1:8" ht="24">
      <c r="A128" s="30" t="s">
        <v>362</v>
      </c>
      <c r="B128" s="31" t="s">
        <v>300</v>
      </c>
      <c r="C128" s="32" t="s">
        <v>445</v>
      </c>
      <c r="D128" s="33">
        <v>9596700</v>
      </c>
      <c r="E128" s="33">
        <v>8757813.5999999996</v>
      </c>
      <c r="F128" s="34">
        <v>838886.40000000002</v>
      </c>
      <c r="G128" s="35"/>
      <c r="H128" s="35"/>
    </row>
    <row r="129" spans="1:8">
      <c r="A129" s="30" t="s">
        <v>307</v>
      </c>
      <c r="B129" s="31" t="s">
        <v>300</v>
      </c>
      <c r="C129" s="32" t="s">
        <v>446</v>
      </c>
      <c r="D129" s="33">
        <v>2348400</v>
      </c>
      <c r="E129" s="33">
        <v>1677175.81</v>
      </c>
      <c r="F129" s="34">
        <v>671224.19</v>
      </c>
      <c r="G129" s="35"/>
      <c r="H129" s="35"/>
    </row>
    <row r="130" spans="1:8">
      <c r="A130" s="30" t="s">
        <v>315</v>
      </c>
      <c r="B130" s="31" t="s">
        <v>300</v>
      </c>
      <c r="C130" s="32" t="s">
        <v>447</v>
      </c>
      <c r="D130" s="33">
        <v>3700200</v>
      </c>
      <c r="E130" s="33">
        <v>2764286.46</v>
      </c>
      <c r="F130" s="34">
        <v>935913.54</v>
      </c>
      <c r="G130" s="35"/>
      <c r="H130" s="35"/>
    </row>
    <row r="131" spans="1:8" ht="48">
      <c r="A131" s="30" t="s">
        <v>360</v>
      </c>
      <c r="B131" s="31" t="s">
        <v>300</v>
      </c>
      <c r="C131" s="32" t="s">
        <v>448</v>
      </c>
      <c r="D131" s="33">
        <v>75059500</v>
      </c>
      <c r="E131" s="33">
        <v>54649739</v>
      </c>
      <c r="F131" s="34">
        <v>20409761</v>
      </c>
      <c r="G131" s="35"/>
      <c r="H131" s="35"/>
    </row>
    <row r="132" spans="1:8">
      <c r="A132" s="30" t="s">
        <v>378</v>
      </c>
      <c r="B132" s="31" t="s">
        <v>300</v>
      </c>
      <c r="C132" s="32" t="s">
        <v>449</v>
      </c>
      <c r="D132" s="33">
        <v>5893494</v>
      </c>
      <c r="E132" s="33">
        <v>2420450</v>
      </c>
      <c r="F132" s="34">
        <v>3473044</v>
      </c>
      <c r="G132" s="35"/>
      <c r="H132" s="35"/>
    </row>
    <row r="133" spans="1:8" ht="48">
      <c r="A133" s="30" t="s">
        <v>356</v>
      </c>
      <c r="B133" s="31" t="s">
        <v>300</v>
      </c>
      <c r="C133" s="32" t="s">
        <v>450</v>
      </c>
      <c r="D133" s="33">
        <v>3396000</v>
      </c>
      <c r="E133" s="33">
        <v>2433645.67</v>
      </c>
      <c r="F133" s="34">
        <v>962354.33</v>
      </c>
      <c r="G133" s="35"/>
      <c r="H133" s="35"/>
    </row>
    <row r="134" spans="1:8" ht="24">
      <c r="A134" s="30" t="s">
        <v>381</v>
      </c>
      <c r="B134" s="31" t="s">
        <v>300</v>
      </c>
      <c r="C134" s="32" t="s">
        <v>451</v>
      </c>
      <c r="D134" s="33">
        <v>12200</v>
      </c>
      <c r="E134" s="33">
        <v>5673</v>
      </c>
      <c r="F134" s="34">
        <v>6527</v>
      </c>
      <c r="G134" s="35"/>
      <c r="H134" s="35"/>
    </row>
    <row r="135" spans="1:8">
      <c r="A135" s="30" t="s">
        <v>321</v>
      </c>
      <c r="B135" s="31" t="s">
        <v>300</v>
      </c>
      <c r="C135" s="32" t="s">
        <v>452</v>
      </c>
      <c r="D135" s="33">
        <v>1000</v>
      </c>
      <c r="E135" s="33">
        <v>5.61</v>
      </c>
      <c r="F135" s="34">
        <v>994.39</v>
      </c>
      <c r="G135" s="35"/>
      <c r="H135" s="35"/>
    </row>
    <row r="136" spans="1:8" ht="24">
      <c r="A136" s="30" t="s">
        <v>301</v>
      </c>
      <c r="B136" s="31" t="s">
        <v>300</v>
      </c>
      <c r="C136" s="32" t="s">
        <v>453</v>
      </c>
      <c r="D136" s="33">
        <v>14852000</v>
      </c>
      <c r="E136" s="33">
        <v>9804890.2699999996</v>
      </c>
      <c r="F136" s="34">
        <v>5047109.7300000004</v>
      </c>
      <c r="G136" s="35"/>
      <c r="H136" s="35"/>
    </row>
    <row r="137" spans="1:8" ht="36">
      <c r="A137" s="30" t="s">
        <v>303</v>
      </c>
      <c r="B137" s="31" t="s">
        <v>300</v>
      </c>
      <c r="C137" s="32" t="s">
        <v>454</v>
      </c>
      <c r="D137" s="33">
        <v>327300</v>
      </c>
      <c r="E137" s="33">
        <v>265429.03000000003</v>
      </c>
      <c r="F137" s="34">
        <v>61870.97</v>
      </c>
      <c r="G137" s="35"/>
      <c r="H137" s="35"/>
    </row>
    <row r="138" spans="1:8" ht="36">
      <c r="A138" s="30" t="s">
        <v>305</v>
      </c>
      <c r="B138" s="31" t="s">
        <v>300</v>
      </c>
      <c r="C138" s="32" t="s">
        <v>455</v>
      </c>
      <c r="D138" s="33">
        <v>3817600</v>
      </c>
      <c r="E138" s="33">
        <v>2708247.39</v>
      </c>
      <c r="F138" s="34">
        <v>1109352.6100000001</v>
      </c>
      <c r="G138" s="35"/>
      <c r="H138" s="35"/>
    </row>
    <row r="139" spans="1:8" ht="24">
      <c r="A139" s="30" t="s">
        <v>312</v>
      </c>
      <c r="B139" s="31" t="s">
        <v>300</v>
      </c>
      <c r="C139" s="32" t="s">
        <v>456</v>
      </c>
      <c r="D139" s="33">
        <v>490300</v>
      </c>
      <c r="E139" s="33">
        <v>251139.36</v>
      </c>
      <c r="F139" s="34">
        <v>239160.64</v>
      </c>
      <c r="G139" s="35"/>
      <c r="H139" s="35"/>
    </row>
    <row r="140" spans="1:8">
      <c r="A140" s="30" t="s">
        <v>307</v>
      </c>
      <c r="B140" s="31" t="s">
        <v>300</v>
      </c>
      <c r="C140" s="32" t="s">
        <v>457</v>
      </c>
      <c r="D140" s="33">
        <v>1884300</v>
      </c>
      <c r="E140" s="33">
        <v>1061740.19</v>
      </c>
      <c r="F140" s="34">
        <v>822559.81</v>
      </c>
      <c r="G140" s="35"/>
      <c r="H140" s="35"/>
    </row>
    <row r="141" spans="1:8">
      <c r="A141" s="30" t="s">
        <v>315</v>
      </c>
      <c r="B141" s="31" t="s">
        <v>300</v>
      </c>
      <c r="C141" s="32" t="s">
        <v>458</v>
      </c>
      <c r="D141" s="33">
        <v>856000</v>
      </c>
      <c r="E141" s="33">
        <v>744614.86</v>
      </c>
      <c r="F141" s="34">
        <v>111385.14</v>
      </c>
      <c r="G141" s="35"/>
      <c r="H141" s="35"/>
    </row>
    <row r="142" spans="1:8" ht="24">
      <c r="A142" s="30" t="s">
        <v>375</v>
      </c>
      <c r="B142" s="31" t="s">
        <v>300</v>
      </c>
      <c r="C142" s="32" t="s">
        <v>459</v>
      </c>
      <c r="D142" s="33">
        <v>296000</v>
      </c>
      <c r="E142" s="33">
        <v>154000</v>
      </c>
      <c r="F142" s="34">
        <v>142000</v>
      </c>
      <c r="G142" s="35"/>
      <c r="H142" s="35"/>
    </row>
    <row r="143" spans="1:8">
      <c r="A143" s="30" t="s">
        <v>319</v>
      </c>
      <c r="B143" s="31" t="s">
        <v>300</v>
      </c>
      <c r="C143" s="32" t="s">
        <v>460</v>
      </c>
      <c r="D143" s="33">
        <v>8300</v>
      </c>
      <c r="E143" s="33">
        <v>262</v>
      </c>
      <c r="F143" s="34">
        <v>8038</v>
      </c>
      <c r="G143" s="35"/>
      <c r="H143" s="35"/>
    </row>
    <row r="144" spans="1:8">
      <c r="A144" s="30" t="s">
        <v>321</v>
      </c>
      <c r="B144" s="31" t="s">
        <v>300</v>
      </c>
      <c r="C144" s="32" t="s">
        <v>461</v>
      </c>
      <c r="D144" s="33">
        <v>13700</v>
      </c>
      <c r="E144" s="33">
        <v>968.94</v>
      </c>
      <c r="F144" s="34">
        <v>12731.06</v>
      </c>
      <c r="G144" s="35"/>
      <c r="H144" s="35"/>
    </row>
    <row r="145" spans="1:8">
      <c r="A145" s="30" t="s">
        <v>307</v>
      </c>
      <c r="B145" s="31" t="s">
        <v>300</v>
      </c>
      <c r="C145" s="32" t="s">
        <v>462</v>
      </c>
      <c r="D145" s="33">
        <v>6312100</v>
      </c>
      <c r="E145" s="33">
        <v>5674891.3300000001</v>
      </c>
      <c r="F145" s="34">
        <v>637208.67000000004</v>
      </c>
      <c r="G145" s="35"/>
      <c r="H145" s="35"/>
    </row>
    <row r="146" spans="1:8" ht="24">
      <c r="A146" s="30" t="s">
        <v>301</v>
      </c>
      <c r="B146" s="31" t="s">
        <v>300</v>
      </c>
      <c r="C146" s="32" t="s">
        <v>463</v>
      </c>
      <c r="D146" s="33">
        <v>9856200</v>
      </c>
      <c r="E146" s="33">
        <v>6510957.0800000001</v>
      </c>
      <c r="F146" s="34">
        <v>3345242.92</v>
      </c>
      <c r="G146" s="35"/>
      <c r="H146" s="35"/>
    </row>
    <row r="147" spans="1:8" ht="36">
      <c r="A147" s="30" t="s">
        <v>305</v>
      </c>
      <c r="B147" s="31" t="s">
        <v>300</v>
      </c>
      <c r="C147" s="32" t="s">
        <v>464</v>
      </c>
      <c r="D147" s="33">
        <v>2599900</v>
      </c>
      <c r="E147" s="33">
        <v>1858838.58</v>
      </c>
      <c r="F147" s="34">
        <v>741061.42</v>
      </c>
      <c r="G147" s="35"/>
      <c r="H147" s="35"/>
    </row>
    <row r="148" spans="1:8" ht="24">
      <c r="A148" s="30" t="s">
        <v>312</v>
      </c>
      <c r="B148" s="31" t="s">
        <v>300</v>
      </c>
      <c r="C148" s="32" t="s">
        <v>465</v>
      </c>
      <c r="D148" s="33">
        <v>1797200</v>
      </c>
      <c r="E148" s="33">
        <v>1133281.97</v>
      </c>
      <c r="F148" s="34">
        <v>663918.03</v>
      </c>
      <c r="G148" s="35"/>
      <c r="H148" s="35"/>
    </row>
    <row r="149" spans="1:8">
      <c r="A149" s="30" t="s">
        <v>307</v>
      </c>
      <c r="B149" s="31" t="s">
        <v>300</v>
      </c>
      <c r="C149" s="32" t="s">
        <v>466</v>
      </c>
      <c r="D149" s="33">
        <v>22282700</v>
      </c>
      <c r="E149" s="33">
        <v>14081957.27</v>
      </c>
      <c r="F149" s="34">
        <v>8200742.7300000004</v>
      </c>
      <c r="G149" s="35"/>
      <c r="H149" s="35"/>
    </row>
    <row r="150" spans="1:8">
      <c r="A150" s="30" t="s">
        <v>315</v>
      </c>
      <c r="B150" s="31" t="s">
        <v>300</v>
      </c>
      <c r="C150" s="32" t="s">
        <v>467</v>
      </c>
      <c r="D150" s="33">
        <v>263200</v>
      </c>
      <c r="E150" s="33">
        <v>234189.81</v>
      </c>
      <c r="F150" s="34">
        <v>29010.19</v>
      </c>
      <c r="G150" s="35"/>
      <c r="H150" s="35"/>
    </row>
    <row r="151" spans="1:8">
      <c r="A151" s="30" t="s">
        <v>468</v>
      </c>
      <c r="B151" s="31" t="s">
        <v>300</v>
      </c>
      <c r="C151" s="32" t="s">
        <v>469</v>
      </c>
      <c r="D151" s="33">
        <v>37220000</v>
      </c>
      <c r="E151" s="33">
        <v>3031700</v>
      </c>
      <c r="F151" s="34">
        <v>34188300</v>
      </c>
      <c r="G151" s="35"/>
      <c r="H151" s="35"/>
    </row>
    <row r="152" spans="1:8" ht="48">
      <c r="A152" s="30" t="s">
        <v>360</v>
      </c>
      <c r="B152" s="31" t="s">
        <v>300</v>
      </c>
      <c r="C152" s="32" t="s">
        <v>470</v>
      </c>
      <c r="D152" s="33">
        <v>32651200</v>
      </c>
      <c r="E152" s="33">
        <v>24272253.93</v>
      </c>
      <c r="F152" s="34">
        <v>8378946.0700000003</v>
      </c>
      <c r="G152" s="35"/>
      <c r="H152" s="35"/>
    </row>
    <row r="153" spans="1:8">
      <c r="A153" s="30" t="s">
        <v>319</v>
      </c>
      <c r="B153" s="31" t="s">
        <v>300</v>
      </c>
      <c r="C153" s="32" t="s">
        <v>471</v>
      </c>
      <c r="D153" s="33">
        <v>10100</v>
      </c>
      <c r="E153" s="33">
        <v>4702</v>
      </c>
      <c r="F153" s="34">
        <v>5398</v>
      </c>
      <c r="G153" s="35"/>
      <c r="H153" s="35"/>
    </row>
    <row r="154" spans="1:8">
      <c r="A154" s="30" t="s">
        <v>321</v>
      </c>
      <c r="B154" s="31" t="s">
        <v>300</v>
      </c>
      <c r="C154" s="32" t="s">
        <v>472</v>
      </c>
      <c r="D154" s="33">
        <v>500</v>
      </c>
      <c r="E154" s="33">
        <v>262.95</v>
      </c>
      <c r="F154" s="34">
        <v>237.05</v>
      </c>
      <c r="G154" s="35"/>
      <c r="H154" s="35"/>
    </row>
    <row r="155" spans="1:8">
      <c r="A155" s="30" t="s">
        <v>307</v>
      </c>
      <c r="B155" s="31" t="s">
        <v>300</v>
      </c>
      <c r="C155" s="32" t="s">
        <v>473</v>
      </c>
      <c r="D155" s="33">
        <v>127528</v>
      </c>
      <c r="E155" s="33">
        <v>60545.87</v>
      </c>
      <c r="F155" s="34">
        <v>66982.13</v>
      </c>
      <c r="G155" s="35"/>
      <c r="H155" s="35"/>
    </row>
    <row r="156" spans="1:8">
      <c r="A156" s="30" t="s">
        <v>474</v>
      </c>
      <c r="B156" s="31" t="s">
        <v>300</v>
      </c>
      <c r="C156" s="32" t="s">
        <v>475</v>
      </c>
      <c r="D156" s="33">
        <v>18820500</v>
      </c>
      <c r="E156" s="33">
        <v>18653289</v>
      </c>
      <c r="F156" s="34">
        <v>167211</v>
      </c>
      <c r="G156" s="35"/>
      <c r="H156" s="35"/>
    </row>
    <row r="157" spans="1:8" ht="48">
      <c r="A157" s="30" t="s">
        <v>360</v>
      </c>
      <c r="B157" s="31" t="s">
        <v>300</v>
      </c>
      <c r="C157" s="32" t="s">
        <v>476</v>
      </c>
      <c r="D157" s="33">
        <v>44763847</v>
      </c>
      <c r="E157" s="33">
        <v>27571700</v>
      </c>
      <c r="F157" s="34">
        <v>17192147</v>
      </c>
      <c r="G157" s="35"/>
      <c r="H157" s="35"/>
    </row>
    <row r="158" spans="1:8">
      <c r="A158" s="30" t="s">
        <v>378</v>
      </c>
      <c r="B158" s="31" t="s">
        <v>300</v>
      </c>
      <c r="C158" s="32" t="s">
        <v>477</v>
      </c>
      <c r="D158" s="33">
        <v>1446854.17</v>
      </c>
      <c r="E158" s="33">
        <v>834224.18</v>
      </c>
      <c r="F158" s="34">
        <v>612629.99</v>
      </c>
      <c r="G158" s="35"/>
      <c r="H158" s="35"/>
    </row>
    <row r="159" spans="1:8">
      <c r="A159" s="30" t="s">
        <v>331</v>
      </c>
      <c r="B159" s="31" t="s">
        <v>300</v>
      </c>
      <c r="C159" s="32" t="s">
        <v>478</v>
      </c>
      <c r="D159" s="33">
        <v>138000</v>
      </c>
      <c r="E159" s="33">
        <v>0</v>
      </c>
      <c r="F159" s="34">
        <v>138000</v>
      </c>
      <c r="G159" s="35"/>
      <c r="H159" s="35"/>
    </row>
    <row r="160" spans="1:8" ht="24">
      <c r="A160" s="30" t="s">
        <v>347</v>
      </c>
      <c r="B160" s="31" t="s">
        <v>300</v>
      </c>
      <c r="C160" s="32" t="s">
        <v>479</v>
      </c>
      <c r="D160" s="33">
        <v>48300</v>
      </c>
      <c r="E160" s="33">
        <v>0</v>
      </c>
      <c r="F160" s="34">
        <v>48300</v>
      </c>
      <c r="G160" s="35"/>
      <c r="H160" s="35"/>
    </row>
    <row r="161" spans="1:8" ht="36">
      <c r="A161" s="30" t="s">
        <v>333</v>
      </c>
      <c r="B161" s="31" t="s">
        <v>300</v>
      </c>
      <c r="C161" s="32" t="s">
        <v>480</v>
      </c>
      <c r="D161" s="33">
        <v>41600</v>
      </c>
      <c r="E161" s="33">
        <v>0</v>
      </c>
      <c r="F161" s="34">
        <v>41600</v>
      </c>
      <c r="G161" s="35"/>
      <c r="H161" s="35"/>
    </row>
    <row r="162" spans="1:8">
      <c r="A162" s="30" t="s">
        <v>307</v>
      </c>
      <c r="B162" s="31" t="s">
        <v>300</v>
      </c>
      <c r="C162" s="32" t="s">
        <v>481</v>
      </c>
      <c r="D162" s="33">
        <v>951472</v>
      </c>
      <c r="E162" s="33">
        <v>346150.29</v>
      </c>
      <c r="F162" s="34">
        <v>605321.71</v>
      </c>
      <c r="G162" s="35"/>
      <c r="H162" s="35"/>
    </row>
    <row r="163" spans="1:8" ht="24">
      <c r="A163" s="30" t="s">
        <v>482</v>
      </c>
      <c r="B163" s="31" t="s">
        <v>300</v>
      </c>
      <c r="C163" s="32" t="s">
        <v>483</v>
      </c>
      <c r="D163" s="33">
        <v>75791000</v>
      </c>
      <c r="E163" s="33">
        <v>49331726.600000001</v>
      </c>
      <c r="F163" s="34">
        <v>26459273.399999999</v>
      </c>
      <c r="G163" s="35"/>
      <c r="H163" s="35"/>
    </row>
    <row r="164" spans="1:8" ht="24">
      <c r="A164" s="30" t="s">
        <v>317</v>
      </c>
      <c r="B164" s="31" t="s">
        <v>300</v>
      </c>
      <c r="C164" s="32" t="s">
        <v>484</v>
      </c>
      <c r="D164" s="33">
        <v>9637542</v>
      </c>
      <c r="E164" s="33">
        <v>7535348.3399999999</v>
      </c>
      <c r="F164" s="34">
        <v>2102193.66</v>
      </c>
      <c r="G164" s="35"/>
      <c r="H164" s="35"/>
    </row>
    <row r="165" spans="1:8" ht="24">
      <c r="A165" s="30" t="s">
        <v>485</v>
      </c>
      <c r="B165" s="31" t="s">
        <v>300</v>
      </c>
      <c r="C165" s="32" t="s">
        <v>486</v>
      </c>
      <c r="D165" s="33">
        <v>76635260</v>
      </c>
      <c r="E165" s="33">
        <v>57476399</v>
      </c>
      <c r="F165" s="34">
        <v>19158861</v>
      </c>
      <c r="G165" s="35"/>
      <c r="H165" s="35"/>
    </row>
    <row r="166" spans="1:8">
      <c r="A166" s="30" t="s">
        <v>421</v>
      </c>
      <c r="B166" s="31" t="s">
        <v>300</v>
      </c>
      <c r="C166" s="32" t="s">
        <v>487</v>
      </c>
      <c r="D166" s="33">
        <v>122200</v>
      </c>
      <c r="E166" s="33">
        <v>122101.2</v>
      </c>
      <c r="F166" s="34">
        <v>98.8</v>
      </c>
      <c r="G166" s="35"/>
      <c r="H166" s="35"/>
    </row>
    <row r="167" spans="1:8" ht="24">
      <c r="A167" s="30" t="s">
        <v>488</v>
      </c>
      <c r="B167" s="31" t="s">
        <v>300</v>
      </c>
      <c r="C167" s="32" t="s">
        <v>489</v>
      </c>
      <c r="D167" s="33">
        <v>1196900</v>
      </c>
      <c r="E167" s="33">
        <v>872248.48</v>
      </c>
      <c r="F167" s="34">
        <v>324651.52000000002</v>
      </c>
      <c r="G167" s="35"/>
      <c r="H167" s="35"/>
    </row>
    <row r="168" spans="1:8">
      <c r="A168" s="30" t="s">
        <v>307</v>
      </c>
      <c r="B168" s="31" t="s">
        <v>300</v>
      </c>
      <c r="C168" s="32" t="s">
        <v>490</v>
      </c>
      <c r="D168" s="33">
        <v>377038</v>
      </c>
      <c r="E168" s="33">
        <v>94818.07</v>
      </c>
      <c r="F168" s="34">
        <v>282219.93</v>
      </c>
      <c r="G168" s="35"/>
      <c r="H168" s="35"/>
    </row>
    <row r="169" spans="1:8" ht="24">
      <c r="A169" s="30" t="s">
        <v>482</v>
      </c>
      <c r="B169" s="31" t="s">
        <v>300</v>
      </c>
      <c r="C169" s="32" t="s">
        <v>491</v>
      </c>
      <c r="D169" s="33">
        <v>30397590</v>
      </c>
      <c r="E169" s="33">
        <v>20638903.039999999</v>
      </c>
      <c r="F169" s="34">
        <v>9758686.9600000009</v>
      </c>
      <c r="G169" s="35"/>
      <c r="H169" s="35"/>
    </row>
    <row r="170" spans="1:8" ht="24">
      <c r="A170" s="30" t="s">
        <v>317</v>
      </c>
      <c r="B170" s="31" t="s">
        <v>300</v>
      </c>
      <c r="C170" s="32" t="s">
        <v>492</v>
      </c>
      <c r="D170" s="33">
        <v>61913900</v>
      </c>
      <c r="E170" s="33">
        <v>35232516.909999996</v>
      </c>
      <c r="F170" s="34">
        <v>26681383.09</v>
      </c>
      <c r="G170" s="35"/>
      <c r="H170" s="35"/>
    </row>
    <row r="171" spans="1:8" ht="24">
      <c r="A171" s="30" t="s">
        <v>301</v>
      </c>
      <c r="B171" s="31" t="s">
        <v>300</v>
      </c>
      <c r="C171" s="32" t="s">
        <v>493</v>
      </c>
      <c r="D171" s="33">
        <v>22436600</v>
      </c>
      <c r="E171" s="33">
        <v>15378122.529999999</v>
      </c>
      <c r="F171" s="34">
        <v>7058477.4699999997</v>
      </c>
      <c r="G171" s="35"/>
      <c r="H171" s="35"/>
    </row>
    <row r="172" spans="1:8" ht="36">
      <c r="A172" s="30" t="s">
        <v>303</v>
      </c>
      <c r="B172" s="31" t="s">
        <v>300</v>
      </c>
      <c r="C172" s="32" t="s">
        <v>494</v>
      </c>
      <c r="D172" s="33">
        <v>7900</v>
      </c>
      <c r="E172" s="33">
        <v>4368</v>
      </c>
      <c r="F172" s="34">
        <v>3532</v>
      </c>
      <c r="G172" s="35"/>
      <c r="H172" s="35"/>
    </row>
    <row r="173" spans="1:8" ht="36">
      <c r="A173" s="30" t="s">
        <v>305</v>
      </c>
      <c r="B173" s="31" t="s">
        <v>300</v>
      </c>
      <c r="C173" s="32" t="s">
        <v>495</v>
      </c>
      <c r="D173" s="33">
        <v>6030900</v>
      </c>
      <c r="E173" s="33">
        <v>4394031.0199999996</v>
      </c>
      <c r="F173" s="34">
        <v>1636868.98</v>
      </c>
      <c r="G173" s="35"/>
      <c r="H173" s="35"/>
    </row>
    <row r="174" spans="1:8" ht="24">
      <c r="A174" s="30" t="s">
        <v>312</v>
      </c>
      <c r="B174" s="31" t="s">
        <v>300</v>
      </c>
      <c r="C174" s="32" t="s">
        <v>496</v>
      </c>
      <c r="D174" s="33">
        <v>2395740</v>
      </c>
      <c r="E174" s="33">
        <v>1217955.51</v>
      </c>
      <c r="F174" s="34">
        <v>1177784.49</v>
      </c>
      <c r="G174" s="35"/>
      <c r="H174" s="35"/>
    </row>
    <row r="175" spans="1:8">
      <c r="A175" s="30" t="s">
        <v>307</v>
      </c>
      <c r="B175" s="31" t="s">
        <v>300</v>
      </c>
      <c r="C175" s="32" t="s">
        <v>497</v>
      </c>
      <c r="D175" s="33">
        <v>7932215.2599999998</v>
      </c>
      <c r="E175" s="33">
        <v>4766858.6100000003</v>
      </c>
      <c r="F175" s="34">
        <v>3165356.65</v>
      </c>
      <c r="G175" s="35"/>
      <c r="H175" s="35"/>
    </row>
    <row r="176" spans="1:8">
      <c r="A176" s="30" t="s">
        <v>315</v>
      </c>
      <c r="B176" s="31" t="s">
        <v>300</v>
      </c>
      <c r="C176" s="32" t="s">
        <v>498</v>
      </c>
      <c r="D176" s="33">
        <v>865044.74</v>
      </c>
      <c r="E176" s="33">
        <v>695111.59</v>
      </c>
      <c r="F176" s="34">
        <v>169933.15</v>
      </c>
      <c r="G176" s="35"/>
      <c r="H176" s="35"/>
    </row>
    <row r="177" spans="1:8" ht="24">
      <c r="A177" s="30" t="s">
        <v>499</v>
      </c>
      <c r="B177" s="31" t="s">
        <v>300</v>
      </c>
      <c r="C177" s="32" t="s">
        <v>500</v>
      </c>
      <c r="D177" s="33">
        <v>1598400</v>
      </c>
      <c r="E177" s="33">
        <v>470963.24</v>
      </c>
      <c r="F177" s="34">
        <v>1127436.76</v>
      </c>
      <c r="G177" s="35"/>
      <c r="H177" s="35"/>
    </row>
    <row r="178" spans="1:8">
      <c r="A178" s="30" t="s">
        <v>378</v>
      </c>
      <c r="B178" s="31" t="s">
        <v>300</v>
      </c>
      <c r="C178" s="32" t="s">
        <v>501</v>
      </c>
      <c r="D178" s="33">
        <v>1903500</v>
      </c>
      <c r="E178" s="33">
        <v>822415.62</v>
      </c>
      <c r="F178" s="34">
        <v>1081084.3799999999</v>
      </c>
      <c r="G178" s="35"/>
      <c r="H178" s="35"/>
    </row>
    <row r="179" spans="1:8">
      <c r="A179" s="30" t="s">
        <v>319</v>
      </c>
      <c r="B179" s="31" t="s">
        <v>300</v>
      </c>
      <c r="C179" s="32" t="s">
        <v>502</v>
      </c>
      <c r="D179" s="33">
        <v>31700</v>
      </c>
      <c r="E179" s="33">
        <v>10679.8</v>
      </c>
      <c r="F179" s="34">
        <v>21020.2</v>
      </c>
      <c r="G179" s="35"/>
      <c r="H179" s="35"/>
    </row>
    <row r="180" spans="1:8">
      <c r="A180" s="30" t="s">
        <v>321</v>
      </c>
      <c r="B180" s="31" t="s">
        <v>300</v>
      </c>
      <c r="C180" s="32" t="s">
        <v>503</v>
      </c>
      <c r="D180" s="33">
        <v>7300</v>
      </c>
      <c r="E180" s="33">
        <v>3222.75</v>
      </c>
      <c r="F180" s="34">
        <v>4077.25</v>
      </c>
      <c r="G180" s="35"/>
      <c r="H180" s="35"/>
    </row>
    <row r="181" spans="1:8" ht="48">
      <c r="A181" s="30" t="s">
        <v>360</v>
      </c>
      <c r="B181" s="31" t="s">
        <v>300</v>
      </c>
      <c r="C181" s="32" t="s">
        <v>504</v>
      </c>
      <c r="D181" s="33">
        <v>102337000</v>
      </c>
      <c r="E181" s="33">
        <v>67974405</v>
      </c>
      <c r="F181" s="34">
        <v>34362595</v>
      </c>
      <c r="G181" s="35"/>
      <c r="H181" s="35"/>
    </row>
    <row r="182" spans="1:8">
      <c r="A182" s="30" t="s">
        <v>307</v>
      </c>
      <c r="B182" s="31" t="s">
        <v>300</v>
      </c>
      <c r="C182" s="32" t="s">
        <v>505</v>
      </c>
      <c r="D182" s="33">
        <v>720000</v>
      </c>
      <c r="E182" s="33">
        <v>104300</v>
      </c>
      <c r="F182" s="34">
        <v>615700</v>
      </c>
      <c r="G182" s="35"/>
      <c r="H182" s="35"/>
    </row>
    <row r="183" spans="1:8">
      <c r="A183" s="30" t="s">
        <v>421</v>
      </c>
      <c r="B183" s="31" t="s">
        <v>300</v>
      </c>
      <c r="C183" s="32" t="s">
        <v>506</v>
      </c>
      <c r="D183" s="33">
        <v>480000</v>
      </c>
      <c r="E183" s="33">
        <v>360000</v>
      </c>
      <c r="F183" s="34">
        <v>120000</v>
      </c>
      <c r="G183" s="35"/>
      <c r="H183" s="35"/>
    </row>
    <row r="184" spans="1:8">
      <c r="A184" s="30" t="s">
        <v>378</v>
      </c>
      <c r="B184" s="31" t="s">
        <v>300</v>
      </c>
      <c r="C184" s="32" t="s">
        <v>507</v>
      </c>
      <c r="D184" s="33">
        <v>3157143.18</v>
      </c>
      <c r="E184" s="33">
        <v>3144035.7</v>
      </c>
      <c r="F184" s="34">
        <v>13107.48</v>
      </c>
      <c r="G184" s="35"/>
      <c r="H184" s="35"/>
    </row>
    <row r="185" spans="1:8" ht="48">
      <c r="A185" s="30" t="s">
        <v>360</v>
      </c>
      <c r="B185" s="31" t="s">
        <v>300</v>
      </c>
      <c r="C185" s="32" t="s">
        <v>508</v>
      </c>
      <c r="D185" s="33">
        <v>12072500</v>
      </c>
      <c r="E185" s="33">
        <v>8356388</v>
      </c>
      <c r="F185" s="34">
        <v>3716112</v>
      </c>
      <c r="G185" s="35"/>
      <c r="H185" s="35"/>
    </row>
    <row r="186" spans="1:8">
      <c r="A186" s="24" t="s">
        <v>509</v>
      </c>
      <c r="B186" s="25" t="s">
        <v>510</v>
      </c>
      <c r="C186" s="26" t="s">
        <v>29</v>
      </c>
      <c r="D186" s="27">
        <f>'1. Доходы бюджета'!D20-'2. Расходы бюджета'!D6</f>
        <v>-54832613.019999981</v>
      </c>
      <c r="E186" s="27">
        <f>'1. Доходы бюджета'!E20-'2. Расходы бюджета'!E6</f>
        <v>28850898.250000954</v>
      </c>
      <c r="F186" s="28">
        <v>0</v>
      </c>
      <c r="G186" s="29"/>
      <c r="H186" s="29"/>
    </row>
  </sheetData>
  <mergeCells count="8">
    <mergeCell ref="G3:G4"/>
    <mergeCell ref="A1:F1"/>
    <mergeCell ref="A3:A4"/>
    <mergeCell ref="B3:B4"/>
    <mergeCell ref="C3:C4"/>
    <mergeCell ref="D3:D4"/>
    <mergeCell ref="E3:E4"/>
    <mergeCell ref="F3:F4"/>
  </mergeCells>
  <pageMargins left="0.78740157480314965" right="0.31" top="0.59055118110236227" bottom="0.59055118110236227" header="0.39370078740157483" footer="0.51181102362204722"/>
  <pageSetup paperSize="9" scale="64"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zoomScaleNormal="100" zoomScaleSheetLayoutView="100" workbookViewId="0">
      <selection activeCell="C20" sqref="C20"/>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65" t="s">
        <v>511</v>
      </c>
      <c r="B1" s="66"/>
      <c r="C1" s="66"/>
      <c r="D1" s="66"/>
      <c r="E1" s="66"/>
      <c r="F1" s="66"/>
      <c r="G1" s="3"/>
    </row>
    <row r="2" spans="1:7" ht="9" customHeight="1">
      <c r="A2" s="38"/>
      <c r="B2" s="38"/>
      <c r="C2" s="38"/>
      <c r="D2" s="9"/>
      <c r="E2" s="9"/>
      <c r="F2" s="39" t="s">
        <v>512</v>
      </c>
      <c r="G2" s="8"/>
    </row>
    <row r="3" spans="1:7" ht="27" customHeight="1">
      <c r="A3" s="71" t="s">
        <v>21</v>
      </c>
      <c r="B3" s="73" t="s">
        <v>22</v>
      </c>
      <c r="C3" s="73" t="s">
        <v>513</v>
      </c>
      <c r="D3" s="75" t="s">
        <v>24</v>
      </c>
      <c r="E3" s="75" t="s">
        <v>25</v>
      </c>
      <c r="F3" s="75" t="s">
        <v>26</v>
      </c>
      <c r="G3" s="9"/>
    </row>
    <row r="4" spans="1:7" ht="45" customHeight="1">
      <c r="A4" s="72"/>
      <c r="B4" s="74"/>
      <c r="C4" s="74"/>
      <c r="D4" s="76"/>
      <c r="E4" s="76"/>
      <c r="F4" s="76"/>
      <c r="G4" s="21"/>
    </row>
    <row r="5" spans="1:7" ht="15.75" customHeight="1">
      <c r="A5" s="20">
        <v>1</v>
      </c>
      <c r="B5" s="22">
        <v>2</v>
      </c>
      <c r="C5" s="22">
        <v>3</v>
      </c>
      <c r="D5" s="22">
        <v>4</v>
      </c>
      <c r="E5" s="22">
        <v>5</v>
      </c>
      <c r="F5" s="22">
        <v>6</v>
      </c>
      <c r="G5" s="23"/>
    </row>
    <row r="6" spans="1:7">
      <c r="A6" s="24" t="s">
        <v>514</v>
      </c>
      <c r="B6" s="25" t="s">
        <v>515</v>
      </c>
      <c r="C6" s="26" t="s">
        <v>29</v>
      </c>
      <c r="D6" s="27">
        <f>D9</f>
        <v>54832613.019999981</v>
      </c>
      <c r="E6" s="27">
        <f>E9</f>
        <v>-28850898.250000954</v>
      </c>
      <c r="F6" s="28">
        <f>D6-E6</f>
        <v>83683511.270000935</v>
      </c>
      <c r="G6" s="29"/>
    </row>
    <row r="7" spans="1:7" ht="36">
      <c r="A7" s="24" t="s">
        <v>516</v>
      </c>
      <c r="B7" s="25" t="s">
        <v>517</v>
      </c>
      <c r="C7" s="26" t="s">
        <v>29</v>
      </c>
      <c r="D7" s="27">
        <v>0</v>
      </c>
      <c r="E7" s="27">
        <v>0</v>
      </c>
      <c r="F7" s="28">
        <v>0</v>
      </c>
      <c r="G7" s="29"/>
    </row>
    <row r="8" spans="1:7" ht="24">
      <c r="A8" s="24" t="s">
        <v>518</v>
      </c>
      <c r="B8" s="25" t="s">
        <v>519</v>
      </c>
      <c r="C8" s="26" t="s">
        <v>29</v>
      </c>
      <c r="D8" s="27">
        <v>0</v>
      </c>
      <c r="E8" s="27">
        <v>0</v>
      </c>
      <c r="F8" s="28">
        <v>0</v>
      </c>
      <c r="G8" s="29"/>
    </row>
    <row r="9" spans="1:7">
      <c r="A9" s="24" t="s">
        <v>520</v>
      </c>
      <c r="B9" s="25" t="s">
        <v>521</v>
      </c>
      <c r="C9" s="26"/>
      <c r="D9" s="27">
        <f>D10+D12</f>
        <v>54832613.019999981</v>
      </c>
      <c r="E9" s="27">
        <f>E10+E12</f>
        <v>-28850898.250000954</v>
      </c>
      <c r="F9" s="28" t="s">
        <v>530</v>
      </c>
      <c r="G9" s="29"/>
    </row>
    <row r="10" spans="1:7">
      <c r="A10" s="24" t="s">
        <v>522</v>
      </c>
      <c r="B10" s="25" t="s">
        <v>523</v>
      </c>
      <c r="C10" s="26"/>
      <c r="D10" s="27">
        <f>D11</f>
        <v>-3529917334</v>
      </c>
      <c r="E10" s="27">
        <f>E11</f>
        <v>-2603187775.7800007</v>
      </c>
      <c r="F10" s="28" t="s">
        <v>530</v>
      </c>
      <c r="G10" s="29"/>
    </row>
    <row r="11" spans="1:7">
      <c r="A11" s="30" t="s">
        <v>524</v>
      </c>
      <c r="B11" s="31" t="s">
        <v>523</v>
      </c>
      <c r="C11" s="32" t="s">
        <v>525</v>
      </c>
      <c r="D11" s="33">
        <f>-'1. Доходы бюджета'!D20</f>
        <v>-3529917334</v>
      </c>
      <c r="E11" s="33">
        <f>-'1. Доходы бюджета'!E20</f>
        <v>-2603187775.7800007</v>
      </c>
      <c r="F11" s="34" t="s">
        <v>530</v>
      </c>
      <c r="G11" s="35"/>
    </row>
    <row r="12" spans="1:7">
      <c r="A12" s="24" t="s">
        <v>526</v>
      </c>
      <c r="B12" s="25" t="s">
        <v>527</v>
      </c>
      <c r="C12" s="26"/>
      <c r="D12" s="27">
        <f>D13</f>
        <v>3584749947.02</v>
      </c>
      <c r="E12" s="27">
        <f>E13</f>
        <v>2574336877.5299997</v>
      </c>
      <c r="F12" s="28" t="s">
        <v>530</v>
      </c>
      <c r="G12" s="29"/>
    </row>
    <row r="13" spans="1:7">
      <c r="A13" s="30" t="s">
        <v>528</v>
      </c>
      <c r="B13" s="31" t="s">
        <v>527</v>
      </c>
      <c r="C13" s="32" t="s">
        <v>529</v>
      </c>
      <c r="D13" s="33">
        <f>'2. Расходы бюджета'!D6</f>
        <v>3584749947.02</v>
      </c>
      <c r="E13" s="33">
        <f>'2. Расходы бюджета'!E6</f>
        <v>2574336877.5299997</v>
      </c>
      <c r="F13" s="34" t="s">
        <v>530</v>
      </c>
      <c r="G13" s="35"/>
    </row>
    <row r="14" spans="1:7" ht="12" customHeight="1">
      <c r="A14" s="36"/>
      <c r="B14" s="37"/>
      <c r="C14" s="37"/>
      <c r="D14" s="37"/>
      <c r="E14" s="37"/>
      <c r="F14" s="37"/>
      <c r="G14" s="36"/>
    </row>
    <row r="15" spans="1:7" s="44" customFormat="1" ht="29.25">
      <c r="A15" s="40" t="s">
        <v>531</v>
      </c>
      <c r="B15" s="41"/>
      <c r="C15" s="42"/>
      <c r="D15" s="43" t="s">
        <v>535</v>
      </c>
    </row>
    <row r="16" spans="1:7" s="44" customFormat="1">
      <c r="A16" s="45"/>
      <c r="B16" s="45"/>
      <c r="C16" s="45"/>
      <c r="D16" s="45"/>
    </row>
    <row r="17" spans="1:4" s="44" customFormat="1" ht="43.5">
      <c r="A17" s="40" t="s">
        <v>532</v>
      </c>
      <c r="B17" s="40"/>
      <c r="C17" s="45"/>
      <c r="D17" s="46" t="s">
        <v>533</v>
      </c>
    </row>
    <row r="18" spans="1:4" s="44" customFormat="1"/>
    <row r="19" spans="1:4" s="44" customFormat="1">
      <c r="A19" s="44" t="s">
        <v>534</v>
      </c>
    </row>
  </sheetData>
  <mergeCells count="7">
    <mergeCell ref="A1:F1"/>
    <mergeCell ref="A3:A4"/>
    <mergeCell ref="B3:B4"/>
    <mergeCell ref="C3:C4"/>
    <mergeCell ref="D3:D4"/>
    <mergeCell ref="E3:E4"/>
    <mergeCell ref="F3:F4"/>
  </mergeCells>
  <pageMargins left="0.78740157480314965" right="0.59055118110236227" top="0.59055118110236227" bottom="0.59055118110236227" header="0.39370078740157483" footer="0.51181102362204722"/>
  <pageSetup paperSize="9" scale="61" fitToHeight="1000" orientation="portrait" r:id="rId1"/>
  <headerFooter>
    <oddFooter>&amp;R&amp;P</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1E251D29-57DC-4A4D-BFD8-07A5F797E3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2021-10-15T09:09:31Z</cp:lastPrinted>
  <dcterms:created xsi:type="dcterms:W3CDTF">2021-10-14T05:33:09Z</dcterms:created>
  <dcterms:modified xsi:type="dcterms:W3CDTF">2021-10-15T09:09:33Z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4.0)</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