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630" yWindow="555" windowWidth="15015" windowHeight="11955"/>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бюджета'!$A$15:$F$142</definedName>
    <definedName name="_xlnm.Print_Area" localSheetId="0">'1. Доходы бюджета'!$A$1:$F$143</definedName>
    <definedName name="_xlnm.Print_Area" localSheetId="1">'2. Расходы бюджета'!$A$1:$F$187</definedName>
    <definedName name="_xlnm.Print_Area" localSheetId="2">'3. Источники финансирования'!$A$1:$F$14</definedName>
  </definedNames>
  <calcPr calcId="125725"/>
</workbook>
</file>

<file path=xl/calcChain.xml><?xml version="1.0" encoding="utf-8"?>
<calcChain xmlns="http://schemas.openxmlformats.org/spreadsheetml/2006/main">
  <c r="F88" i="2"/>
  <c r="F86"/>
  <c r="F82"/>
  <c r="F79"/>
  <c r="F77"/>
  <c r="D77"/>
  <c r="F73"/>
  <c r="E70"/>
  <c r="F70"/>
  <c r="F68"/>
  <c r="D68"/>
  <c r="F54" l="1"/>
  <c r="F49"/>
  <c r="E49"/>
  <c r="F25"/>
  <c r="E6" i="3" l="1"/>
  <c r="E13" i="4" s="1"/>
  <c r="E12" s="1"/>
  <c r="D6" i="3"/>
  <c r="D13" i="4" s="1"/>
  <c r="D12" s="1"/>
  <c r="E16" i="2"/>
  <c r="E11" i="4" s="1"/>
  <c r="E10" s="1"/>
  <c r="D16" i="2"/>
  <c r="F6" i="3" l="1"/>
  <c r="E9" i="4"/>
  <c r="E6" s="1"/>
  <c r="D11"/>
  <c r="D10" s="1"/>
  <c r="D9" s="1"/>
  <c r="D6" s="1"/>
  <c r="F6" s="1"/>
  <c r="E187" i="3"/>
  <c r="F16" i="2"/>
  <c r="D187" i="3"/>
</calcChain>
</file>

<file path=xl/sharedStrings.xml><?xml version="1.0" encoding="utf-8"?>
<sst xmlns="http://schemas.openxmlformats.org/spreadsheetml/2006/main" count="994" uniqueCount="516">
  <si>
    <t xml:space="preserve"> ОТЧЕТ ОБ ИСПОЛНЕНИИ БЮДЖЕТА</t>
  </si>
  <si>
    <t>КОДЫ</t>
  </si>
  <si>
    <t>Форма по ОКУД</t>
  </si>
  <si>
    <t>0503117</t>
  </si>
  <si>
    <t>на 1 мая 2021 г.</t>
  </si>
  <si>
    <t>Дата</t>
  </si>
  <si>
    <t>01.05.2021</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</si>
  <si>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</si>
  <si>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</si>
  <si>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</si>
  <si>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</si>
  <si>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</si>
  <si>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</si>
  <si>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</si>
  <si>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Внебюджетные фонды</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</si>
  <si>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</si>
  <si>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</si>
  <si>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</si>
  <si>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</si>
  <si>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</si>
  <si>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</si>
  <si>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</si>
  <si>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</si>
  <si>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</si>
  <si>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</si>
  <si>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</si>
  <si>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</si>
  <si>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</si>
  <si>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</si>
  <si>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</si>
  <si>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</si>
  <si>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</si>
  <si>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</si>
  <si>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</si>
  <si>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</si>
  <si>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</si>
  <si>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</si>
  <si>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</si>
  <si>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</si>
  <si>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</si>
  <si>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</si>
  <si>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</si>
  <si>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</si>
  <si>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</si>
  <si>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</si>
  <si>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</si>
  <si>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спиртосодержащую продукцию, ввозимую на территорию Российской Федерации</t>
  </si>
  <si>
    <t>00010402020010000110</t>
  </si>
  <si>
    <t>Акцизы на автомобильный бензин, ввозимый на территорию Российской Федерации</t>
  </si>
  <si>
    <t>00010402040010000110</t>
  </si>
  <si>
    <t>Акцизы на пиво, ввозимое на территорию Российской Федерации</t>
  </si>
  <si>
    <t>00010402100010000110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</si>
  <si>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</si>
  <si>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</si>
  <si>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</si>
  <si>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</si>
  <si>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Налог, взимаемый с налогоплательщиков, выбравших в качестве объекта налогобложения доходы, уменьшенные на величину расходов (за налоговые периоды,  истекшие до 1 января 2011 года)</t>
  </si>
  <si>
    <t>00010501022010000110</t>
  </si>
  <si>
    <t>Минимальный налог, зачисляемый в бюджеты субъектов Российской Федерации</t>
  </si>
  <si>
    <t>00010501050010000110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</si>
  <si>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</si>
  <si>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</si>
  <si>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</si>
  <si>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</si>
  <si>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</si>
  <si>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</si>
  <si>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</si>
  <si>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00010601020040000110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</si>
  <si>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</si>
  <si>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</si>
  <si>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</si>
  <si>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</si>
  <si>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</si>
  <si>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</si>
  <si>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Налог на игорный бизнес</t>
  </si>
  <si>
    <t>00010605000020000110</t>
  </si>
  <si>
    <t>Единый налоговый платеж физического лица</t>
  </si>
  <si>
    <t>00010607000010000110</t>
  </si>
  <si>
    <t>Государственная пошлина по делам, рассматриваемым в арбитражных судах</t>
  </si>
  <si>
    <t>00010801000010000110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</si>
  <si>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</si>
  <si>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</si>
  <si>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</si>
  <si>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</si>
  <si>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</si>
  <si>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</si>
  <si>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</si>
  <si>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</si>
  <si>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</si>
  <si>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</si>
  <si>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</si>
  <si>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</si>
  <si>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</si>
  <si>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00010807140010000110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</si>
  <si>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</si>
  <si>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</si>
  <si>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выдачу разрешения на установку рекламной конструкции</t>
  </si>
  <si>
    <t>00010807150010000110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</si>
  <si>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</si>
  <si>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00010807172010000110</t>
  </si>
  <si>
    <t>Государственная пошлина за повторную выдачу свидетельства о постановке на учет в налоговом органе</t>
  </si>
  <si>
    <t>00010807310010000110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</si>
  <si>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</si>
  <si>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</si>
  <si>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</si>
  <si>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</si>
  <si>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</si>
  <si>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00010807442010000110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</si>
  <si>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</si>
  <si>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</si>
  <si>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</si>
  <si>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</si>
  <si>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</si>
  <si>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</si>
  <si>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</si>
  <si>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</si>
  <si>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</si>
  <si>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00011201000010000120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</si>
  <si>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</si>
  <si>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</si>
  <si>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Плата за предоставление информации из реестра дисквалифицированных лиц</t>
  </si>
  <si>
    <t>00011301190010000130</t>
  </si>
  <si>
    <t>Прочие доходы от оказания платных услуг (работ) получателями бюджетов городских округов</t>
  </si>
  <si>
    <t>00011301994040000130</t>
  </si>
  <si>
    <t>Прочие доходы от компенсации затрат бюджетов городских округов</t>
  </si>
  <si>
    <t>00011302994040000130</t>
  </si>
  <si>
    <t>Исполнительский сбор</t>
  </si>
  <si>
    <t>00011501010010000140</t>
  </si>
  <si>
    <t>Платежи, взимаемые органами местного самоуправления (организациями) городских округов за выполнение определенных функций</t>
  </si>
  <si>
    <t>00011502040040000140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</si>
  <si>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</si>
  <si>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</si>
  <si>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</si>
  <si>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</si>
  <si>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</si>
  <si>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</si>
  <si>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</si>
  <si>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</si>
  <si>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</si>
  <si>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</si>
  <si>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</si>
  <si>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</si>
  <si>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</si>
  <si>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</si>
  <si>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</si>
  <si>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</si>
  <si>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</si>
  <si>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00011601100010000140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</si>
  <si>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</si>
  <si>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</si>
  <si>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</si>
  <si>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00011601111010000140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</si>
  <si>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</si>
  <si>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</si>
  <si>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</si>
  <si>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</si>
  <si>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</si>
  <si>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</si>
  <si>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</si>
  <si>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</si>
  <si>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</si>
  <si>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</si>
  <si>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</si>
  <si>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00011601150010000140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</si>
  <si>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</si>
  <si>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</si>
  <si>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</si>
  <si>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</si>
  <si>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</si>
  <si>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</si>
  <si>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</si>
  <si>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</si>
  <si>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</si>
  <si>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</si>
  <si>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</si>
  <si>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</si>
  <si>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Штрафы, установленные Уголовным кодексом Российской Федерации</t>
  </si>
  <si>
    <t>00011603100010000140</t>
  </si>
  <si>
    <t>Судебные штрафы, налагаемые судами в случаях, предусмотренных Гражданским процессуальным кодексом Российской Федерации</t>
  </si>
  <si>
    <t>00011604020010000140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</si>
  <si>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</si>
  <si>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00011604030010000140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</si>
  <si>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</si>
  <si>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</si>
  <si>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</si>
  <si>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</si>
  <si>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</si>
  <si>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00011610121010000140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</si>
  <si>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</si>
  <si>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</si>
  <si>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</si>
  <si>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</si>
  <si>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</si>
  <si>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</si>
  <si>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</si>
  <si>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</si>
  <si>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Невыясненные поступления, зачисляемые в федеральный бюджет</t>
  </si>
  <si>
    <t>00011701010010000180</t>
  </si>
  <si>
    <t>Прочие неналоговые доходы бюджетов городских округов</t>
  </si>
  <si>
    <t>00011705040040000180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</si>
  <si>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</si>
  <si>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</si>
  <si>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</si>
  <si>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</si>
  <si>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</si>
  <si>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00020225302020000150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</si>
  <si>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</si>
  <si>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00020235137020000150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</si>
  <si>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</si>
  <si>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</si>
  <si>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</si>
  <si>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</si>
  <si>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</si>
  <si>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00020235260020000150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</si>
  <si>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</si>
  <si>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00020235270020000150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</si>
  <si>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</si>
  <si>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</si>
  <si>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</si>
  <si>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00020235380020000150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</si>
  <si>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</si>
  <si>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</si>
  <si>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Субвенции бюджетам на проведение Всероссийской переписи населения 2021 года</t>
  </si>
  <si>
    <t>00020235469000000150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</si>
  <si>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</si>
  <si>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00020235573020000150</t>
  </si>
  <si>
    <t>Единая субвенция бюджетам субъектов Российской Федерации и бюджету г. Байконура</t>
  </si>
  <si>
    <t>00020235900020000150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</si>
  <si>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</si>
  <si>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</si>
  <si>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</si>
  <si>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00020245216020000150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</si>
  <si>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</si>
  <si>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</si>
  <si>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</si>
  <si>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00020249001020000150</t>
  </si>
  <si>
    <t>Прочие безвозмездные поступления в бюджеты городских округов</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</si>
  <si>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</si>
  <si>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00021935137020000150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</si>
  <si>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</si>
  <si>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</si>
  <si>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</si>
  <si>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</si>
  <si>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</si>
  <si>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00021935260020000150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</si>
  <si>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</si>
  <si>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00021935270020000150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</si>
  <si>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</si>
  <si>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</si>
  <si>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</si>
  <si>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00021935380020000150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</si>
  <si>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</si>
  <si>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</si>
  <si>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</si>
  <si>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00021935573020000150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</si>
  <si>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</si>
  <si>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</si>
  <si>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</si>
  <si>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</si>
  <si>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</si>
  <si>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</si>
  <si>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</si>
  <si>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18211601151010005140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</si>
  <si>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</si>
  <si>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18211601151010006140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</si>
  <si>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</si>
  <si>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18211601151010025140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</si>
  <si>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</si>
  <si>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18211601151019002140</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</si>
  <si>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</si>
  <si>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18211605180010001140</t>
  </si>
  <si>
    <t>Доходы от сдачи в аренду имущества, составляющего казну городских округов (за исключением земельных участков)</t>
  </si>
  <si>
    <t>29211105074040000120</t>
  </si>
  <si>
    <t>Возврат остатков субсидий на осуществление ежемесячных выплат на детей в возрасте от трех до семи лет включительно</t>
  </si>
  <si>
    <t>29221925302011001150</t>
  </si>
  <si>
    <t>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</si>
  <si>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29221945841020000150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</si>
  <si>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</si>
  <si>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29221945843020000150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</si>
  <si>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осуществлению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и г. Байконура,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 из бюджетов субъектов Российской Федерации"</t>
  </si>
  <si>
    <t>29221945879020000150</t>
  </si>
  <si>
    <t>2. РАСХОДЫ БЮДЖЕТА</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</si>
  <si>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</si>
  <si>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</si>
  <si>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</si>
  <si>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</si>
  <si>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</si>
  <si>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</si>
  <si>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</si>
  <si>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</si>
  <si>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</si>
  <si>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00001040000000000121</t>
  </si>
  <si>
    <t>00001040000000000122</t>
  </si>
  <si>
    <t>00001040000000000129</t>
  </si>
  <si>
    <t>Закупка товаров, работ, услуг в сфере информационно-коммуникационных технологий</t>
  </si>
  <si>
    <t>00001040000000000242</t>
  </si>
  <si>
    <t>Прочая закупка товаров, работ и услуг</t>
  </si>
  <si>
    <t>00001040000000000244</t>
  </si>
  <si>
    <t>Закупка энергетических ресурсов</t>
  </si>
  <si>
    <t>00001040000000000247</t>
  </si>
  <si>
    <t>Пособия, компенсации и иные социальные выплаты гражданам, кроме публичных нормативных обязательств</t>
  </si>
  <si>
    <t>00001040000000000321</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</si>
  <si>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</si>
  <si>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</si>
  <si>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</si>
  <si>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</si>
  <si>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</si>
  <si>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</si>
  <si>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</si>
  <si>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</si>
  <si>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</si>
  <si>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00001060000000000852</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</si>
  <si>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</si>
  <si>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</si>
  <si>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</si>
  <si>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</si>
  <si>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</si>
  <si>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</si>
  <si>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</si>
  <si>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00001130000000000122</t>
  </si>
  <si>
    <t>00001130000000000129</t>
  </si>
  <si>
    <t>00001130000000000242</t>
  </si>
  <si>
    <t>00001130000000000244</t>
  </si>
  <si>
    <t>00001130000000000247</t>
  </si>
  <si>
    <t>00001130000000000321</t>
  </si>
  <si>
    <t>Исполнение судебных актов Российской Федерации и мировых соглашений по возмещению причиненного вреда</t>
  </si>
  <si>
    <t>00001130000000000831</t>
  </si>
  <si>
    <t>00001130000000000852</t>
  </si>
  <si>
    <t>00001130000000000853</t>
  </si>
  <si>
    <t>00004010000000000111</t>
  </si>
  <si>
    <t>Иные выплаты персоналу учреждений, за исключением фонда оплаты труда</t>
  </si>
  <si>
    <t>00004010000000000112</t>
  </si>
  <si>
    <t>00004010000000000119</t>
  </si>
  <si>
    <t>00004010000000000242</t>
  </si>
  <si>
    <t>00004010000000000244</t>
  </si>
  <si>
    <t>00004010000000000247</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</si>
  <si>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</si>
  <si>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</si>
  <si>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</si>
  <si>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</si>
  <si>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</si>
  <si>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</si>
  <si>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</si>
  <si>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</si>
  <si>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</si>
  <si>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</si>
  <si>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</si>
  <si>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</si>
  <si>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</si>
  <si>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00004120000000000112</t>
  </si>
  <si>
    <t>00004120000000000119</t>
  </si>
  <si>
    <t>00004120000000000121</t>
  </si>
  <si>
    <t>00004120000000000122</t>
  </si>
  <si>
    <t>00004120000000000129</t>
  </si>
  <si>
    <t>00004120000000000242</t>
  </si>
  <si>
    <t>00004120000000000243</t>
  </si>
  <si>
    <t>00004120000000000244</t>
  </si>
  <si>
    <t>00004120000000000247</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</si>
  <si>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</si>
  <si>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</si>
  <si>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</si>
  <si>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</si>
  <si>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</si>
  <si>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</si>
  <si>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</si>
  <si>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</si>
  <si>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</si>
  <si>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</si>
  <si>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</si>
  <si>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</si>
  <si>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00005020000000000811</t>
  </si>
  <si>
    <t>00005030000000000243</t>
  </si>
  <si>
    <t>00005030000000000811</t>
  </si>
  <si>
    <t>00007010000000000111</t>
  </si>
  <si>
    <t>00007010000000000112</t>
  </si>
  <si>
    <t>00007010000000000119</t>
  </si>
  <si>
    <t>00007010000000000242</t>
  </si>
  <si>
    <t>00007010000000000244</t>
  </si>
  <si>
    <t>00007010000000000247</t>
  </si>
  <si>
    <t>Бюджетные инвестиции в объекты капитального строительства государственной (муниципальной) собственности</t>
  </si>
  <si>
    <t>00007010000000000414</t>
  </si>
  <si>
    <t>00007010000000000852</t>
  </si>
  <si>
    <t>00007010000000000853</t>
  </si>
  <si>
    <t>00007020000000000111</t>
  </si>
  <si>
    <t>00007020000000000112</t>
  </si>
  <si>
    <t>00007020000000000119</t>
  </si>
  <si>
    <t>00007020000000000242</t>
  </si>
  <si>
    <t>00007020000000000243</t>
  </si>
  <si>
    <t>00007020000000000244</t>
  </si>
  <si>
    <t>00007020000000000247</t>
  </si>
  <si>
    <t>00007020000000000321</t>
  </si>
  <si>
    <t>00007020000000000611</t>
  </si>
  <si>
    <t>00007020000000000612</t>
  </si>
  <si>
    <t>00007020000000000853</t>
  </si>
  <si>
    <t>00007030000000000611</t>
  </si>
  <si>
    <t>00007030000000000612</t>
  </si>
  <si>
    <t>00007040000000000611</t>
  </si>
  <si>
    <t>00007040000000000612</t>
  </si>
  <si>
    <t>00007070000000000111</t>
  </si>
  <si>
    <t>00007070000000000112</t>
  </si>
  <si>
    <t>00007070000000000119</t>
  </si>
  <si>
    <t>00007070000000000242</t>
  </si>
  <si>
    <t>00007070000000000243</t>
  </si>
  <si>
    <t>00007070000000000244</t>
  </si>
  <si>
    <t>00007070000000000247</t>
  </si>
  <si>
    <t>Стипендии</t>
  </si>
  <si>
    <t>00007070000000000340</t>
  </si>
  <si>
    <t>00007070000000000611</t>
  </si>
  <si>
    <t>00007070000000000612</t>
  </si>
  <si>
    <t>00007070000000000853</t>
  </si>
  <si>
    <t>00007090000000000111</t>
  </si>
  <si>
    <t>00007090000000000112</t>
  </si>
  <si>
    <t>00007090000000000119</t>
  </si>
  <si>
    <t>00007090000000000121</t>
  </si>
  <si>
    <t>00007090000000000122</t>
  </si>
  <si>
    <t>00007090000000000129</t>
  </si>
  <si>
    <t>00007090000000000242</t>
  </si>
  <si>
    <t>00007090000000000244</t>
  </si>
  <si>
    <t>00007090000000000247</t>
  </si>
  <si>
    <t>00007090000000000321</t>
  </si>
  <si>
    <t>00007090000000000612</t>
  </si>
  <si>
    <t>00007090000000000831</t>
  </si>
  <si>
    <t>00007090000000000851</t>
  </si>
  <si>
    <t>00007090000000000852</t>
  </si>
  <si>
    <t>00007090000000000853</t>
  </si>
  <si>
    <t>00008010000000000111</t>
  </si>
  <si>
    <t>00008010000000000112</t>
  </si>
  <si>
    <t>00008010000000000119</t>
  </si>
  <si>
    <t>00008010000000000242</t>
  </si>
  <si>
    <t>00008010000000000243</t>
  </si>
  <si>
    <t>00008010000000000244</t>
  </si>
  <si>
    <t>00008010000000000247</t>
  </si>
  <si>
    <t>00008010000000000611</t>
  </si>
  <si>
    <t>00008010000000000612</t>
  </si>
  <si>
    <t>00008010000000000811</t>
  </si>
  <si>
    <t>00008010000000000851</t>
  </si>
  <si>
    <t>00008010000000000853</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</si>
  <si>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</si>
  <si>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</si>
  <si>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</si>
  <si>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</si>
  <si>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</si>
  <si>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</si>
  <si>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</si>
  <si>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</si>
  <si>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</si>
  <si>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</si>
  <si>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</si>
  <si>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00009090000000000129</t>
  </si>
  <si>
    <t>00009090000000000242</t>
  </si>
  <si>
    <t>00009090000000000244</t>
  </si>
  <si>
    <t>00009090000000000247</t>
  </si>
  <si>
    <t>Межбюджетные трансферты бюджетам территориальных фондов обязательного медицинского страхования</t>
  </si>
  <si>
    <t>00009090000000000580</t>
  </si>
  <si>
    <t>00009090000000000611</t>
  </si>
  <si>
    <t>00009090000000000852</t>
  </si>
  <si>
    <t>00009090000000000853</t>
  </si>
  <si>
    <t>00010010000000000244</t>
  </si>
  <si>
    <t>Иные пенсии, социальные доплаты к пенсиям</t>
  </si>
  <si>
    <t>00010010000000000312</t>
  </si>
  <si>
    <t>00010020000000000611</t>
  </si>
  <si>
    <t>00010020000000000612</t>
  </si>
  <si>
    <t>00010030000000000111</t>
  </si>
  <si>
    <t>00010030000000000112</t>
  </si>
  <si>
    <t>00010030000000000119</t>
  </si>
  <si>
    <t>00010030000000000244</t>
  </si>
  <si>
    <t>00010030000000000312</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</si>
  <si>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</si>
  <si>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</si>
  <si>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</si>
  <si>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</si>
  <si>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</si>
  <si>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00010030000000000340</t>
  </si>
  <si>
    <t>Межбюджетные трансферты бюджету Пенсионного фонда Российской Федерации</t>
  </si>
  <si>
    <t>00010030000000000570</t>
  </si>
  <si>
    <t>00010040000000000244</t>
  </si>
  <si>
    <t>00010040000000000313</t>
  </si>
  <si>
    <t>00010040000000000321</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</si>
  <si>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</si>
  <si>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</si>
  <si>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</si>
  <si>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</si>
  <si>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</si>
  <si>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</si>
  <si>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</si>
  <si>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</si>
  <si>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</si>
  <si>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</si>
  <si>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</si>
  <si>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00011010000000000611</t>
  </si>
  <si>
    <t>00011050000000000244</t>
  </si>
  <si>
    <t>00011050000000000340</t>
  </si>
  <si>
    <t>00012010000000000612</t>
  </si>
  <si>
    <t>00012020000000000611</t>
  </si>
  <si>
    <t>Результат исполнения бюджета (дефицит / 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</si>
  <si>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</si>
  <si>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</si>
  <si>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</si>
  <si>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</si>
  <si>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</si>
  <si>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</si>
  <si>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</si>
  <si>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</si>
  <si>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</si>
  <si>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</si>
  <si>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</si>
  <si>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</si>
  <si>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</si>
  <si>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</si>
  <si>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</si>
  <si>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</si>
  <si>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</si>
  <si>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</si>
  <si>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</si>
  <si>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х</t>
  </si>
  <si>
    <t>00020704050040000150</t>
  </si>
</sst>
</file>

<file path=xl/styles.xml><?xml version="1.0" encoding="utf-8"?>
<styleSheet xmlns="http://schemas.openxmlformats.org/spreadsheetml/2006/main">
  <fonts count="20">
    <font>
      <sz val="11"/>
      <name val="Calibri"/>
      <family val="2"/>
      <scheme val="minor"/>
    </font>
    <font>
      <b/>
      <sz val="8"/>
      <color rgb="FF000000"/>
      <name val="Cambria"/>
    </font>
    <font>
      <sz val="8"/>
      <color rgb="FF000000"/>
      <name val="Cambria"/>
    </font>
    <font>
      <sz val="6"/>
      <color rgb="FF000000"/>
      <name val="Cambria"/>
    </font>
    <font>
      <sz val="11"/>
      <color rgb="FF000000"/>
      <name val="Cambria"/>
    </font>
    <font>
      <b/>
      <sz val="10"/>
      <color rgb="FF000000"/>
      <name val="Cambria"/>
    </font>
    <font>
      <sz val="10"/>
      <color rgb="FF000000"/>
      <name val="Cambria"/>
    </font>
    <font>
      <sz val="9"/>
      <color rgb="FF000000"/>
      <name val="Cambria"/>
    </font>
    <font>
      <i/>
      <sz val="9"/>
      <color rgb="FF000000"/>
      <name val="Cambria"/>
    </font>
    <font>
      <sz val="7"/>
      <color rgb="FF000000"/>
      <name val="Cambria"/>
    </font>
    <font>
      <sz val="10"/>
      <color rgb="FF000000"/>
      <name val="Arial"/>
    </font>
    <font>
      <sz val="10"/>
      <color rgb="FF000000"/>
      <name val="Cambria"/>
    </font>
    <font>
      <sz val="9"/>
      <color rgb="FF000000"/>
      <name val="Cambria"/>
    </font>
    <font>
      <sz val="11"/>
      <color rgb="FF000000"/>
      <name val="Cambria"/>
    </font>
    <font>
      <sz val="11"/>
      <name val="Calibri"/>
      <family val="2"/>
      <scheme val="minor"/>
    </font>
    <font>
      <b/>
      <sz val="10"/>
      <color rgb="FF000000"/>
      <name val="Cambria"/>
      <family val="1"/>
      <charset val="204"/>
    </font>
    <font>
      <sz val="8"/>
      <color rgb="FF000000"/>
      <name val="Cambria"/>
      <family val="1"/>
      <charset val="204"/>
    </font>
    <font>
      <i/>
      <sz val="9"/>
      <color rgb="FF000000"/>
      <name val="Cambria"/>
      <family val="1"/>
      <charset val="204"/>
    </font>
    <font>
      <sz val="11"/>
      <color rgb="FF000000"/>
      <name val="Cambria"/>
      <family val="1"/>
      <charset val="204"/>
    </font>
    <font>
      <i/>
      <sz val="11"/>
      <color rgb="FF000000"/>
      <name val="Cambria"/>
      <family val="1"/>
      <charset val="204"/>
    </font>
  </fonts>
  <fills count="3">
    <fill>
      <patternFill patternType="none"/>
    </fill>
    <fill>
      <patternFill patternType="gray125"/>
    </fill>
    <fill>
      <patternFill patternType="solid">
        <fgColor rgb="FFC0C0C0"/>
      </patternFill>
    </fill>
  </fills>
  <borders count="18">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medium">
        <color rgb="FF000000"/>
      </bottom>
      <diagonal/>
    </border>
  </borders>
  <cellStyleXfs count="59">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2" fillId="0" borderId="1">
      <alignment horizontal="right" vertical="center"/>
    </xf>
    <xf numFmtId="0" fontId="4" fillId="0" borderId="1">
      <alignment vertical="center"/>
    </xf>
    <xf numFmtId="0" fontId="5" fillId="0" borderId="1">
      <alignment horizontal="center" vertical="center"/>
    </xf>
    <xf numFmtId="0" fontId="2" fillId="0" borderId="1">
      <alignment vertical="center"/>
    </xf>
    <xf numFmtId="0" fontId="2" fillId="0" borderId="2">
      <alignment horizontal="center" vertical="center"/>
    </xf>
    <xf numFmtId="0" fontId="5" fillId="0" borderId="1">
      <alignment vertical="center"/>
    </xf>
    <xf numFmtId="49" fontId="2" fillId="0" borderId="3">
      <alignment horizontal="center" vertical="center" shrinkToFit="1"/>
    </xf>
    <xf numFmtId="0" fontId="6"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2" fillId="0" borderId="8">
      <alignment horizontal="center" vertical="center" wrapText="1"/>
    </xf>
    <xf numFmtId="0" fontId="2" fillId="0" borderId="1">
      <alignment horizontal="center" vertical="center" wrapText="1"/>
    </xf>
    <xf numFmtId="0" fontId="2" fillId="0" borderId="2">
      <alignment horizontal="center" vertical="center" wrapText="1"/>
    </xf>
    <xf numFmtId="0" fontId="2" fillId="0" borderId="1">
      <alignment horizontal="center" vertical="center"/>
    </xf>
    <xf numFmtId="49" fontId="7" fillId="0" borderId="9">
      <alignment vertical="center" wrapText="1"/>
    </xf>
    <xf numFmtId="1" fontId="7" fillId="0" borderId="10">
      <alignment horizontal="center" vertical="center" shrinkToFit="1"/>
    </xf>
    <xf numFmtId="1" fontId="7" fillId="0" borderId="8">
      <alignment horizontal="center" vertical="center" shrinkToFit="1"/>
    </xf>
    <xf numFmtId="4" fontId="7" fillId="0" borderId="8">
      <alignment horizontal="right" vertical="center" shrinkToFit="1"/>
    </xf>
    <xf numFmtId="4" fontId="7" fillId="0" borderId="11">
      <alignment horizontal="right" vertical="center" shrinkToFit="1"/>
    </xf>
    <xf numFmtId="4" fontId="7" fillId="0" borderId="1">
      <alignment horizontal="right" vertical="center" shrinkToFit="1"/>
    </xf>
    <xf numFmtId="49" fontId="8" fillId="0" borderId="12">
      <alignment horizontal="left" vertical="center" wrapText="1" indent="1"/>
    </xf>
    <xf numFmtId="1" fontId="8" fillId="0" borderId="10">
      <alignment horizontal="center" vertical="center" shrinkToFit="1"/>
    </xf>
    <xf numFmtId="1" fontId="8" fillId="0" borderId="8">
      <alignment horizontal="center" vertical="center" shrinkToFit="1"/>
    </xf>
    <xf numFmtId="4" fontId="8" fillId="0" borderId="8">
      <alignment horizontal="right" vertical="center" shrinkToFit="1"/>
    </xf>
    <xf numFmtId="4" fontId="8" fillId="0" borderId="11">
      <alignment horizontal="right" vertical="center" shrinkToFit="1"/>
    </xf>
    <xf numFmtId="4" fontId="8" fillId="0" borderId="1">
      <alignment horizontal="right" vertical="center" shrinkToFit="1"/>
    </xf>
    <xf numFmtId="0" fontId="7" fillId="0" borderId="1">
      <alignment vertical="center"/>
    </xf>
    <xf numFmtId="0" fontId="7" fillId="0" borderId="13">
      <alignment vertical="center"/>
    </xf>
    <xf numFmtId="0" fontId="7" fillId="0" borderId="1">
      <alignment horizontal="left" vertical="center" wrapText="1"/>
    </xf>
    <xf numFmtId="0" fontId="7" fillId="0" borderId="1">
      <alignment vertical="center" wrapText="1"/>
    </xf>
    <xf numFmtId="0" fontId="2" fillId="0" borderId="5">
      <alignment vertical="center"/>
    </xf>
    <xf numFmtId="0" fontId="9" fillId="0" borderId="1">
      <alignment horizontal="right" vertical="center"/>
    </xf>
    <xf numFmtId="0" fontId="2" fillId="0" borderId="14">
      <alignment horizontal="center" vertical="center" wrapText="1"/>
    </xf>
    <xf numFmtId="0" fontId="2" fillId="0" borderId="15">
      <alignment horizontal="center" vertical="center" wrapText="1"/>
    </xf>
    <xf numFmtId="0" fontId="14" fillId="0" borderId="0"/>
    <xf numFmtId="0" fontId="14" fillId="0" borderId="0"/>
    <xf numFmtId="0" fontId="14" fillId="0" borderId="0"/>
    <xf numFmtId="0" fontId="10" fillId="0" borderId="1"/>
    <xf numFmtId="0" fontId="10" fillId="0" borderId="1"/>
    <xf numFmtId="0" fontId="11" fillId="2" borderId="1"/>
    <xf numFmtId="0" fontId="12" fillId="2" borderId="1"/>
    <xf numFmtId="0" fontId="13" fillId="0" borderId="1"/>
    <xf numFmtId="0" fontId="11" fillId="2" borderId="1">
      <alignment shrinkToFit="1"/>
    </xf>
    <xf numFmtId="1" fontId="2" fillId="0" borderId="4">
      <alignment horizontal="center" vertical="center" shrinkToFit="1"/>
    </xf>
    <xf numFmtId="0" fontId="12" fillId="2" borderId="1">
      <alignment shrinkToFit="1"/>
    </xf>
  </cellStyleXfs>
  <cellXfs count="98">
    <xf numFmtId="0" fontId="0" fillId="0" borderId="0" xfId="0"/>
    <xf numFmtId="0" fontId="0" fillId="0" borderId="0" xfId="0" applyProtection="1">
      <protection locked="0"/>
    </xf>
    <xf numFmtId="0" fontId="1" fillId="0" borderId="1" xfId="2" applyNumberFormat="1" applyProtection="1">
      <alignment vertical="center"/>
    </xf>
    <xf numFmtId="0" fontId="2" fillId="0" borderId="1" xfId="3" applyNumberFormat="1" applyProtection="1">
      <alignment vertical="center" wrapText="1"/>
    </xf>
    <xf numFmtId="0" fontId="4" fillId="0" borderId="1" xfId="7" applyNumberFormat="1" applyProtection="1">
      <alignment vertical="center"/>
    </xf>
    <xf numFmtId="0" fontId="2" fillId="0" borderId="1" xfId="9" applyNumberFormat="1" applyProtection="1">
      <alignment vertical="center"/>
    </xf>
    <xf numFmtId="0" fontId="2" fillId="0" borderId="8" xfId="24" applyNumberFormat="1" applyProtection="1">
      <alignment horizontal="center" vertical="center" wrapText="1"/>
    </xf>
    <xf numFmtId="0" fontId="2" fillId="0" borderId="1" xfId="25" applyNumberFormat="1" applyProtection="1">
      <alignment horizontal="center" vertical="center" wrapText="1"/>
    </xf>
    <xf numFmtId="0" fontId="2" fillId="0" borderId="2" xfId="26" applyNumberFormat="1" applyProtection="1">
      <alignment horizontal="center" vertical="center" wrapText="1"/>
    </xf>
    <xf numFmtId="0" fontId="2" fillId="0" borderId="1" xfId="27" applyNumberFormat="1" applyProtection="1">
      <alignment horizontal="center" vertical="center"/>
    </xf>
    <xf numFmtId="49" fontId="7" fillId="0" borderId="9" xfId="28" applyNumberFormat="1" applyProtection="1">
      <alignment vertical="center" wrapText="1"/>
    </xf>
    <xf numFmtId="1" fontId="7" fillId="0" borderId="10" xfId="29" applyNumberFormat="1" applyProtection="1">
      <alignment horizontal="center" vertical="center" shrinkToFit="1"/>
    </xf>
    <xf numFmtId="1" fontId="7" fillId="0" borderId="8" xfId="30" applyNumberFormat="1" applyProtection="1">
      <alignment horizontal="center" vertical="center" shrinkToFit="1"/>
    </xf>
    <xf numFmtId="4" fontId="7" fillId="0" borderId="1" xfId="33" applyNumberFormat="1" applyProtection="1">
      <alignment horizontal="right" vertical="center" shrinkToFit="1"/>
    </xf>
    <xf numFmtId="49" fontId="8" fillId="0" borderId="12" xfId="34" applyNumberFormat="1" applyProtection="1">
      <alignment horizontal="left" vertical="center" wrapText="1" indent="1"/>
    </xf>
    <xf numFmtId="1" fontId="8" fillId="0" borderId="10" xfId="35" applyNumberFormat="1" applyProtection="1">
      <alignment horizontal="center" vertical="center" shrinkToFit="1"/>
    </xf>
    <xf numFmtId="1" fontId="8" fillId="0" borderId="8" xfId="36" applyNumberFormat="1" applyProtection="1">
      <alignment horizontal="center" vertical="center" shrinkToFit="1"/>
    </xf>
    <xf numFmtId="4" fontId="8" fillId="0" borderId="1" xfId="39" applyNumberFormat="1" applyProtection="1">
      <alignment horizontal="right" vertical="center" shrinkToFit="1"/>
    </xf>
    <xf numFmtId="0" fontId="7" fillId="0" borderId="1" xfId="40" applyNumberFormat="1" applyProtection="1">
      <alignment vertical="center"/>
    </xf>
    <xf numFmtId="0" fontId="7" fillId="0" borderId="13" xfId="41" applyNumberFormat="1" applyProtection="1">
      <alignment vertical="center"/>
    </xf>
    <xf numFmtId="0" fontId="7" fillId="0" borderId="1" xfId="43" applyNumberFormat="1" applyProtection="1">
      <alignment vertical="center" wrapText="1"/>
    </xf>
    <xf numFmtId="0" fontId="2" fillId="0" borderId="5" xfId="44" applyNumberFormat="1" applyProtection="1">
      <alignment vertical="center"/>
    </xf>
    <xf numFmtId="0" fontId="9" fillId="0" borderId="1" xfId="45" applyNumberFormat="1" applyProtection="1">
      <alignment horizontal="right" vertical="center"/>
    </xf>
    <xf numFmtId="0" fontId="18" fillId="0" borderId="1" xfId="42" applyNumberFormat="1" applyFont="1" applyAlignment="1" applyProtection="1">
      <alignment wrapText="1"/>
    </xf>
    <xf numFmtId="0" fontId="18" fillId="0" borderId="1" xfId="42" applyFont="1" applyAlignment="1">
      <alignment wrapText="1"/>
    </xf>
    <xf numFmtId="0" fontId="0" fillId="0" borderId="1" xfId="0" applyFont="1" applyBorder="1" applyAlignment="1" applyProtection="1">
      <protection locked="0"/>
    </xf>
    <xf numFmtId="0" fontId="18" fillId="0" borderId="1" xfId="42" applyFont="1" applyAlignment="1">
      <alignment horizontal="left" wrapText="1"/>
    </xf>
    <xf numFmtId="0" fontId="18" fillId="0" borderId="1" xfId="43" applyNumberFormat="1" applyFont="1" applyAlignment="1" applyProtection="1">
      <alignment wrapText="1"/>
    </xf>
    <xf numFmtId="0" fontId="0" fillId="0" borderId="1" xfId="0" applyFont="1" applyBorder="1" applyProtection="1">
      <protection locked="0"/>
    </xf>
    <xf numFmtId="0" fontId="18" fillId="0" borderId="1" xfId="42" applyNumberFormat="1" applyFont="1" applyAlignment="1" applyProtection="1">
      <alignment horizontal="left" wrapText="1"/>
    </xf>
    <xf numFmtId="0" fontId="0" fillId="0" borderId="1" xfId="0" applyBorder="1" applyProtection="1">
      <protection locked="0"/>
    </xf>
    <xf numFmtId="0" fontId="1" fillId="0" borderId="1" xfId="22" applyNumberFormat="1" applyProtection="1">
      <alignment horizontal="center" vertical="center" wrapText="1"/>
    </xf>
    <xf numFmtId="0" fontId="1" fillId="0" borderId="1" xfId="22">
      <alignment horizontal="center" vertical="center" wrapText="1"/>
    </xf>
    <xf numFmtId="0" fontId="7" fillId="0" borderId="1" xfId="42" applyNumberFormat="1" applyProtection="1">
      <alignment horizontal="left" vertical="center" wrapText="1"/>
    </xf>
    <xf numFmtId="0" fontId="7" fillId="0" borderId="1" xfId="42">
      <alignment horizontal="left" vertical="center" wrapText="1"/>
    </xf>
    <xf numFmtId="0" fontId="2" fillId="0" borderId="8" xfId="24" applyNumberFormat="1" applyProtection="1">
      <alignment horizontal="center" vertical="center" wrapText="1"/>
    </xf>
    <xf numFmtId="0" fontId="2" fillId="0" borderId="8" xfId="24">
      <alignment horizontal="center" vertical="center" wrapText="1"/>
    </xf>
    <xf numFmtId="0" fontId="2" fillId="0" borderId="1" xfId="25" applyNumberFormat="1" applyProtection="1">
      <alignment horizontal="center" vertical="center" wrapText="1"/>
    </xf>
    <xf numFmtId="0" fontId="2" fillId="0" borderId="1" xfId="25">
      <alignment horizontal="center" vertical="center" wrapText="1"/>
    </xf>
    <xf numFmtId="0" fontId="2" fillId="0" borderId="14" xfId="46" applyNumberFormat="1" applyProtection="1">
      <alignment horizontal="center" vertical="center" wrapText="1"/>
    </xf>
    <xf numFmtId="0" fontId="2" fillId="0" borderId="14" xfId="46">
      <alignment horizontal="center" vertical="center" wrapText="1"/>
    </xf>
    <xf numFmtId="0" fontId="2" fillId="0" borderId="15" xfId="47" applyNumberFormat="1" applyProtection="1">
      <alignment horizontal="center" vertical="center" wrapText="1"/>
    </xf>
    <xf numFmtId="0" fontId="2" fillId="0" borderId="15" xfId="47">
      <alignment horizontal="center" vertical="center" wrapText="1"/>
    </xf>
    <xf numFmtId="0" fontId="1" fillId="0" borderId="1" xfId="1" applyNumberFormat="1" applyFill="1" applyProtection="1">
      <alignment horizontal="center" vertical="center"/>
    </xf>
    <xf numFmtId="0" fontId="1" fillId="0" borderId="1" xfId="2" applyNumberFormat="1" applyFill="1" applyProtection="1">
      <alignment vertical="center"/>
    </xf>
    <xf numFmtId="0" fontId="2" fillId="0" borderId="1" xfId="3" applyNumberFormat="1" applyFill="1" applyProtection="1">
      <alignment vertical="center" wrapText="1"/>
    </xf>
    <xf numFmtId="49" fontId="2" fillId="0" borderId="1" xfId="4" applyNumberFormat="1" applyFill="1" applyProtection="1">
      <alignment vertical="center" wrapText="1"/>
    </xf>
    <xf numFmtId="0" fontId="3" fillId="0" borderId="1" xfId="5" applyNumberFormat="1" applyFill="1" applyProtection="1">
      <alignment horizontal="center" vertical="center" wrapText="1"/>
    </xf>
    <xf numFmtId="0" fontId="2" fillId="0" borderId="1" xfId="6" applyNumberFormat="1" applyFill="1" applyProtection="1">
      <alignment horizontal="right" vertical="center"/>
    </xf>
    <xf numFmtId="0" fontId="0" fillId="0" borderId="0" xfId="0" applyFill="1" applyProtection="1">
      <protection locked="0"/>
    </xf>
    <xf numFmtId="0" fontId="5" fillId="0" borderId="1" xfId="8" applyNumberFormat="1" applyFill="1" applyProtection="1">
      <alignment horizontal="center" vertical="center"/>
    </xf>
    <xf numFmtId="0" fontId="5" fillId="0" borderId="1" xfId="8" applyFill="1">
      <alignment horizontal="center" vertical="center"/>
    </xf>
    <xf numFmtId="0" fontId="2" fillId="0" borderId="1" xfId="9" applyNumberFormat="1" applyFill="1" applyProtection="1">
      <alignment vertical="center"/>
    </xf>
    <xf numFmtId="0" fontId="2" fillId="0" borderId="2" xfId="10" applyNumberFormat="1" applyFill="1" applyProtection="1">
      <alignment horizontal="center" vertical="center"/>
    </xf>
    <xf numFmtId="0" fontId="5" fillId="0" borderId="1" xfId="11" applyNumberFormat="1" applyFill="1" applyProtection="1">
      <alignment vertical="center"/>
    </xf>
    <xf numFmtId="49" fontId="2" fillId="0" borderId="3" xfId="12" applyNumberFormat="1" applyFill="1" applyProtection="1">
      <alignment horizontal="center" vertical="center" shrinkToFit="1"/>
    </xf>
    <xf numFmtId="0" fontId="6" fillId="0" borderId="1" xfId="13" applyNumberFormat="1" applyFill="1" applyProtection="1">
      <alignment horizontal="center" vertical="center"/>
    </xf>
    <xf numFmtId="0" fontId="6" fillId="0" borderId="1" xfId="13" applyFill="1">
      <alignment horizontal="center" vertical="center"/>
    </xf>
    <xf numFmtId="0" fontId="2" fillId="0" borderId="4" xfId="14" applyNumberFormat="1" applyFill="1" applyProtection="1">
      <alignment horizontal="center" vertical="center"/>
    </xf>
    <xf numFmtId="1" fontId="2" fillId="0" borderId="4" xfId="15" applyNumberFormat="1" applyFill="1" applyProtection="1">
      <alignment horizontal="center" vertical="center"/>
    </xf>
    <xf numFmtId="0" fontId="2" fillId="0" borderId="1" xfId="16" applyNumberFormat="1" applyFill="1" applyProtection="1">
      <alignment horizontal="left" vertical="center" wrapText="1"/>
    </xf>
    <xf numFmtId="0" fontId="2" fillId="0" borderId="5" xfId="17" applyNumberFormat="1" applyFill="1" applyProtection="1">
      <alignment horizontal="left" vertical="center" wrapText="1"/>
    </xf>
    <xf numFmtId="0" fontId="2" fillId="0" borderId="5" xfId="17" applyFill="1">
      <alignment horizontal="left" vertical="center" wrapText="1"/>
    </xf>
    <xf numFmtId="1" fontId="2" fillId="0" borderId="4" xfId="18" applyNumberFormat="1" applyFill="1" applyProtection="1">
      <alignment horizontal="center" vertical="center" wrapText="1" shrinkToFit="1"/>
    </xf>
    <xf numFmtId="1" fontId="2" fillId="0" borderId="6" xfId="19" applyNumberFormat="1" applyFill="1" applyProtection="1">
      <alignment horizontal="center" vertical="center" shrinkToFit="1"/>
    </xf>
    <xf numFmtId="49" fontId="16" fillId="0" borderId="1" xfId="4" applyNumberFormat="1" applyFont="1" applyFill="1" applyAlignment="1" applyProtection="1">
      <alignment horizontal="center" vertical="center" wrapText="1"/>
    </xf>
    <xf numFmtId="0" fontId="2" fillId="0" borderId="1" xfId="6" applyNumberFormat="1" applyFill="1" applyAlignment="1" applyProtection="1">
      <alignment horizontal="center" vertical="center"/>
    </xf>
    <xf numFmtId="49" fontId="2" fillId="0" borderId="4" xfId="20" applyNumberFormat="1" applyFill="1" applyProtection="1">
      <alignment horizontal="center" vertical="center"/>
    </xf>
    <xf numFmtId="0" fontId="2" fillId="0" borderId="7" xfId="21" applyNumberFormat="1" applyFill="1" applyProtection="1">
      <alignment horizontal="center" vertical="center"/>
    </xf>
    <xf numFmtId="4" fontId="2" fillId="0" borderId="1" xfId="9" applyNumberFormat="1" applyFill="1" applyAlignment="1" applyProtection="1">
      <alignment horizontal="center" vertical="center"/>
    </xf>
    <xf numFmtId="0" fontId="1" fillId="0" borderId="1" xfId="22" applyNumberFormat="1" applyFill="1" applyProtection="1">
      <alignment horizontal="center" vertical="center" wrapText="1"/>
    </xf>
    <xf numFmtId="0" fontId="1" fillId="0" borderId="1" xfId="22" applyFill="1">
      <alignment horizontal="center" vertical="center" wrapText="1"/>
    </xf>
    <xf numFmtId="0" fontId="2" fillId="0" borderId="16" xfId="24" applyFill="1" applyBorder="1">
      <alignment horizontal="center" vertical="center" wrapText="1"/>
    </xf>
    <xf numFmtId="0" fontId="2" fillId="0" borderId="17" xfId="26" applyNumberFormat="1" applyFill="1" applyBorder="1" applyProtection="1">
      <alignment horizontal="center" vertical="center" wrapText="1"/>
    </xf>
    <xf numFmtId="0" fontId="7" fillId="0" borderId="9" xfId="28" applyNumberFormat="1" applyFill="1" applyProtection="1">
      <alignment vertical="center" wrapText="1"/>
    </xf>
    <xf numFmtId="1" fontId="7" fillId="0" borderId="10" xfId="29" applyNumberFormat="1" applyFill="1" applyProtection="1">
      <alignment horizontal="center" vertical="center" shrinkToFit="1"/>
    </xf>
    <xf numFmtId="1" fontId="7" fillId="0" borderId="8" xfId="30" applyNumberFormat="1" applyFill="1" applyProtection="1">
      <alignment horizontal="center" vertical="center" shrinkToFit="1"/>
    </xf>
    <xf numFmtId="0" fontId="8" fillId="0" borderId="12" xfId="34" applyNumberFormat="1" applyFill="1" applyProtection="1">
      <alignment horizontal="left" vertical="center" wrapText="1" indent="1"/>
    </xf>
    <xf numFmtId="1" fontId="8" fillId="0" borderId="10" xfId="35" applyNumberFormat="1" applyFill="1" applyProtection="1">
      <alignment horizontal="center" vertical="center" shrinkToFit="1"/>
    </xf>
    <xf numFmtId="49" fontId="8" fillId="0" borderId="8" xfId="36" applyNumberFormat="1" applyFill="1" applyProtection="1">
      <alignment horizontal="center" vertical="center" shrinkToFit="1"/>
    </xf>
    <xf numFmtId="49" fontId="17" fillId="0" borderId="8" xfId="36" applyNumberFormat="1" applyFont="1" applyFill="1" applyProtection="1">
      <alignment horizontal="center" vertical="center" shrinkToFit="1"/>
    </xf>
    <xf numFmtId="0" fontId="7" fillId="0" borderId="1" xfId="40" applyNumberFormat="1" applyFill="1" applyProtection="1">
      <alignment vertical="center"/>
    </xf>
    <xf numFmtId="0" fontId="7" fillId="0" borderId="13" xfId="41" applyNumberFormat="1" applyFill="1" applyProtection="1">
      <alignment vertical="center"/>
    </xf>
    <xf numFmtId="0" fontId="7" fillId="0" borderId="1" xfId="42" applyNumberFormat="1" applyFill="1" applyProtection="1">
      <alignment horizontal="left" vertical="center" wrapText="1"/>
    </xf>
    <xf numFmtId="0" fontId="7" fillId="0" borderId="1" xfId="42" applyFill="1">
      <alignment horizontal="left" vertical="center" wrapText="1"/>
    </xf>
    <xf numFmtId="0" fontId="0" fillId="0" borderId="1" xfId="0" applyFill="1" applyBorder="1" applyProtection="1">
      <protection locked="0"/>
    </xf>
    <xf numFmtId="0" fontId="2" fillId="0" borderId="1" xfId="9" applyNumberFormat="1" applyFill="1" applyBorder="1" applyProtection="1">
      <alignment vertical="center"/>
    </xf>
    <xf numFmtId="4" fontId="15" fillId="0" borderId="1" xfId="9" applyNumberFormat="1" applyFont="1" applyFill="1" applyBorder="1" applyAlignment="1" applyProtection="1">
      <alignment horizontal="center" vertical="center"/>
    </xf>
    <xf numFmtId="0" fontId="2" fillId="0" borderId="15" xfId="24" applyNumberFormat="1" applyFill="1" applyBorder="1" applyProtection="1">
      <alignment horizontal="center" vertical="center" wrapText="1"/>
    </xf>
    <xf numFmtId="0" fontId="2" fillId="0" borderId="16" xfId="24" applyNumberFormat="1" applyFill="1" applyBorder="1" applyProtection="1">
      <alignment horizontal="center" vertical="center" wrapText="1"/>
    </xf>
    <xf numFmtId="4" fontId="18" fillId="0" borderId="8" xfId="31" applyNumberFormat="1" applyFont="1" applyFill="1" applyProtection="1">
      <alignment horizontal="right" vertical="center" shrinkToFit="1"/>
    </xf>
    <xf numFmtId="4" fontId="18" fillId="0" borderId="11" xfId="32" applyNumberFormat="1" applyFont="1" applyFill="1" applyProtection="1">
      <alignment horizontal="right" vertical="center" shrinkToFit="1"/>
    </xf>
    <xf numFmtId="4" fontId="19" fillId="0" borderId="8" xfId="37" applyNumberFormat="1" applyFont="1" applyFill="1" applyProtection="1">
      <alignment horizontal="right" vertical="center" shrinkToFit="1"/>
    </xf>
    <xf numFmtId="4" fontId="19" fillId="0" borderId="11" xfId="38" applyNumberFormat="1" applyFont="1" applyFill="1" applyProtection="1">
      <alignment horizontal="right" vertical="center" shrinkToFit="1"/>
    </xf>
    <xf numFmtId="4" fontId="18" fillId="0" borderId="8" xfId="31" applyNumberFormat="1" applyFont="1" applyProtection="1">
      <alignment horizontal="right" vertical="center" shrinkToFit="1"/>
    </xf>
    <xf numFmtId="4" fontId="18" fillId="0" borderId="11" xfId="32" applyNumberFormat="1" applyFont="1" applyProtection="1">
      <alignment horizontal="right" vertical="center" shrinkToFit="1"/>
    </xf>
    <xf numFmtId="4" fontId="19" fillId="0" borderId="8" xfId="37" applyNumberFormat="1" applyFont="1" applyProtection="1">
      <alignment horizontal="right" vertical="center" shrinkToFit="1"/>
    </xf>
    <xf numFmtId="4" fontId="19" fillId="0" borderId="11" xfId="38" applyNumberFormat="1" applyFont="1" applyProtection="1">
      <alignment horizontal="right" vertical="center" shrinkToFit="1"/>
    </xf>
  </cellXfs>
  <cellStyles count="59">
    <cellStyle name="br" xfId="50"/>
    <cellStyle name="col" xfId="49"/>
    <cellStyle name="st57" xfId="18"/>
    <cellStyle name="style0" xfId="51"/>
    <cellStyle name="td" xfId="52"/>
    <cellStyle name="tr" xfId="48"/>
    <cellStyle name="xl21" xfId="53"/>
    <cellStyle name="xl22" xfId="1"/>
    <cellStyle name="xl23" xfId="11"/>
    <cellStyle name="xl24" xfId="9"/>
    <cellStyle name="xl25" xfId="16"/>
    <cellStyle name="xl26" xfId="24"/>
    <cellStyle name="xl27" xfId="54"/>
    <cellStyle name="xl28" xfId="28"/>
    <cellStyle name="xl29" xfId="34"/>
    <cellStyle name="xl30" xfId="40"/>
    <cellStyle name="xl31" xfId="55"/>
    <cellStyle name="xl32" xfId="2"/>
    <cellStyle name="xl33" xfId="3"/>
    <cellStyle name="xl34" xfId="26"/>
    <cellStyle name="xl35" xfId="29"/>
    <cellStyle name="xl36" xfId="35"/>
    <cellStyle name="xl37" xfId="41"/>
    <cellStyle name="xl38" xfId="56"/>
    <cellStyle name="xl39" xfId="30"/>
    <cellStyle name="xl40" xfId="36"/>
    <cellStyle name="xl41" xfId="4"/>
    <cellStyle name="xl42" xfId="8"/>
    <cellStyle name="xl43" xfId="13"/>
    <cellStyle name="xl44" xfId="17"/>
    <cellStyle name="xl45" xfId="31"/>
    <cellStyle name="xl46" xfId="37"/>
    <cellStyle name="xl47" xfId="5"/>
    <cellStyle name="xl48" xfId="6"/>
    <cellStyle name="xl49" xfId="10"/>
    <cellStyle name="xl50" xfId="12"/>
    <cellStyle name="xl51" xfId="14"/>
    <cellStyle name="xl52" xfId="15"/>
    <cellStyle name="xl53" xfId="57"/>
    <cellStyle name="xl54" xfId="19"/>
    <cellStyle name="xl55" xfId="20"/>
    <cellStyle name="xl56" xfId="21"/>
    <cellStyle name="xl57" xfId="22"/>
    <cellStyle name="xl58" xfId="32"/>
    <cellStyle name="xl59" xfId="38"/>
    <cellStyle name="xl60" xfId="42"/>
    <cellStyle name="xl61" xfId="7"/>
    <cellStyle name="xl62" xfId="23"/>
    <cellStyle name="xl63" xfId="25"/>
    <cellStyle name="xl64" xfId="27"/>
    <cellStyle name="xl65" xfId="33"/>
    <cellStyle name="xl66" xfId="39"/>
    <cellStyle name="xl67" xfId="43"/>
    <cellStyle name="xl68" xfId="44"/>
    <cellStyle name="xl69" xfId="46"/>
    <cellStyle name="xl70" xfId="47"/>
    <cellStyle name="xl71" xfId="45"/>
    <cellStyle name="xl72" xfId="5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F144"/>
  <sheetViews>
    <sheetView showGridLines="0" tabSelected="1" zoomScale="90" zoomScaleNormal="90" zoomScaleSheetLayoutView="100" workbookViewId="0"/>
  </sheetViews>
  <sheetFormatPr defaultRowHeight="15"/>
  <cols>
    <col min="1" max="1" width="50.7109375" style="49" customWidth="1"/>
    <col min="2" max="2" width="7.7109375" style="49" customWidth="1"/>
    <col min="3" max="3" width="22.7109375" style="49" customWidth="1"/>
    <col min="4" max="4" width="20" style="49" customWidth="1"/>
    <col min="5" max="6" width="20.7109375" style="49" customWidth="1"/>
    <col min="7" max="16384" width="9.140625" style="49"/>
  </cols>
  <sheetData>
    <row r="1" spans="1:6" ht="19.5" customHeight="1">
      <c r="A1" s="43"/>
      <c r="B1" s="44"/>
      <c r="C1" s="45"/>
      <c r="D1" s="46"/>
      <c r="E1" s="47"/>
      <c r="F1" s="48"/>
    </row>
    <row r="2" spans="1:6" ht="15.75" customHeight="1" thickBot="1">
      <c r="A2" s="50" t="s">
        <v>0</v>
      </c>
      <c r="B2" s="51"/>
      <c r="C2" s="51"/>
      <c r="D2" s="51"/>
      <c r="E2" s="52"/>
      <c r="F2" s="53" t="s">
        <v>1</v>
      </c>
    </row>
    <row r="3" spans="1:6" ht="15" customHeight="1">
      <c r="A3" s="54"/>
      <c r="B3" s="54"/>
      <c r="C3" s="54"/>
      <c r="D3" s="54"/>
      <c r="E3" s="48" t="s">
        <v>2</v>
      </c>
      <c r="F3" s="55" t="s">
        <v>3</v>
      </c>
    </row>
    <row r="4" spans="1:6" ht="15" customHeight="1">
      <c r="A4" s="56" t="s">
        <v>4</v>
      </c>
      <c r="B4" s="57"/>
      <c r="C4" s="57"/>
      <c r="D4" s="57"/>
      <c r="E4" s="48" t="s">
        <v>5</v>
      </c>
      <c r="F4" s="58" t="s">
        <v>6</v>
      </c>
    </row>
    <row r="5" spans="1:6" ht="18" customHeight="1">
      <c r="A5" s="52" t="s">
        <v>7</v>
      </c>
      <c r="B5" s="45"/>
      <c r="C5" s="45"/>
      <c r="D5" s="46"/>
      <c r="E5" s="48" t="s">
        <v>8</v>
      </c>
      <c r="F5" s="59" t="s">
        <v>9</v>
      </c>
    </row>
    <row r="6" spans="1:6" ht="15.2" customHeight="1">
      <c r="A6" s="60" t="s">
        <v>10</v>
      </c>
      <c r="B6" s="61" t="s">
        <v>11</v>
      </c>
      <c r="C6" s="62"/>
      <c r="D6" s="62"/>
      <c r="E6" s="48" t="s">
        <v>12</v>
      </c>
      <c r="F6" s="63"/>
    </row>
    <row r="7" spans="1:6" ht="15.2" customHeight="1">
      <c r="A7" s="60" t="s">
        <v>13</v>
      </c>
      <c r="B7" s="61" t="s">
        <v>14</v>
      </c>
      <c r="C7" s="62"/>
      <c r="D7" s="62"/>
      <c r="E7" s="48" t="s">
        <v>15</v>
      </c>
      <c r="F7" s="64" t="s">
        <v>16</v>
      </c>
    </row>
    <row r="8" spans="1:6" ht="15" customHeight="1">
      <c r="A8" s="52" t="s">
        <v>17</v>
      </c>
      <c r="B8" s="45"/>
      <c r="C8" s="45"/>
      <c r="D8" s="65"/>
      <c r="E8" s="66"/>
      <c r="F8" s="67"/>
    </row>
    <row r="9" spans="1:6" ht="15.75" customHeight="1" thickBot="1">
      <c r="A9" s="52" t="s">
        <v>18</v>
      </c>
      <c r="B9" s="45"/>
      <c r="C9" s="45"/>
      <c r="D9" s="46"/>
      <c r="E9" s="48" t="s">
        <v>19</v>
      </c>
      <c r="F9" s="68">
        <v>383</v>
      </c>
    </row>
    <row r="10" spans="1:6" ht="9" customHeight="1">
      <c r="A10" s="52"/>
      <c r="B10" s="52"/>
      <c r="C10" s="52"/>
      <c r="D10" s="69"/>
      <c r="E10" s="69"/>
      <c r="F10" s="52"/>
    </row>
    <row r="11" spans="1:6" ht="15" customHeight="1">
      <c r="A11" s="70" t="s">
        <v>20</v>
      </c>
      <c r="B11" s="71"/>
      <c r="C11" s="71"/>
      <c r="D11" s="71"/>
      <c r="E11" s="71"/>
      <c r="F11" s="71"/>
    </row>
    <row r="12" spans="1:6" s="85" customFormat="1" ht="21.75" customHeight="1">
      <c r="A12" s="86"/>
      <c r="B12" s="86"/>
      <c r="C12" s="86"/>
      <c r="D12" s="87"/>
      <c r="E12" s="87"/>
      <c r="F12" s="86"/>
    </row>
    <row r="13" spans="1:6" s="85" customFormat="1" ht="27" customHeight="1">
      <c r="A13" s="89" t="s">
        <v>21</v>
      </c>
      <c r="B13" s="89" t="s">
        <v>22</v>
      </c>
      <c r="C13" s="89" t="s">
        <v>23</v>
      </c>
      <c r="D13" s="89" t="s">
        <v>24</v>
      </c>
      <c r="E13" s="89" t="s">
        <v>25</v>
      </c>
      <c r="F13" s="89" t="s">
        <v>26</v>
      </c>
    </row>
    <row r="14" spans="1:6" ht="45" customHeight="1">
      <c r="A14" s="72"/>
      <c r="B14" s="72"/>
      <c r="C14" s="72"/>
      <c r="D14" s="72"/>
      <c r="E14" s="72"/>
      <c r="F14" s="72"/>
    </row>
    <row r="15" spans="1:6" ht="15.75" customHeight="1" thickBot="1">
      <c r="A15" s="88">
        <v>1</v>
      </c>
      <c r="B15" s="73">
        <v>2</v>
      </c>
      <c r="C15" s="73">
        <v>3</v>
      </c>
      <c r="D15" s="73">
        <v>4</v>
      </c>
      <c r="E15" s="73">
        <v>5</v>
      </c>
      <c r="F15" s="73">
        <v>6</v>
      </c>
    </row>
    <row r="16" spans="1:6" ht="24">
      <c r="A16" s="74" t="s">
        <v>27</v>
      </c>
      <c r="B16" s="75" t="s">
        <v>28</v>
      </c>
      <c r="C16" s="76" t="s">
        <v>29</v>
      </c>
      <c r="D16" s="90">
        <f>SUM(D17:D142)</f>
        <v>3296352494</v>
      </c>
      <c r="E16" s="90">
        <f>SUM(E17:E142)</f>
        <v>1356341825.6899993</v>
      </c>
      <c r="F16" s="91">
        <f>D16-E16</f>
        <v>1940010668.3100007</v>
      </c>
    </row>
    <row r="17" spans="1:6" ht="36">
      <c r="A17" s="77" t="s">
        <v>30</v>
      </c>
      <c r="B17" s="78" t="s">
        <v>28</v>
      </c>
      <c r="C17" s="79" t="s">
        <v>31</v>
      </c>
      <c r="D17" s="92">
        <v>203451000</v>
      </c>
      <c r="E17" s="92">
        <v>53075825.469999999</v>
      </c>
      <c r="F17" s="93">
        <v>150375174.53</v>
      </c>
    </row>
    <row r="18" spans="1:6" ht="60">
      <c r="A18" s="77" t="s">
        <v>32</v>
      </c>
      <c r="B18" s="78" t="s">
        <v>28</v>
      </c>
      <c r="C18" s="79" t="s">
        <v>33</v>
      </c>
      <c r="D18" s="92">
        <v>1249466000</v>
      </c>
      <c r="E18" s="92">
        <v>402238755.80000001</v>
      </c>
      <c r="F18" s="93">
        <v>847227244.20000005</v>
      </c>
    </row>
    <row r="19" spans="1:6" ht="96">
      <c r="A19" s="77" t="s">
        <v>34</v>
      </c>
      <c r="B19" s="78" t="s">
        <v>28</v>
      </c>
      <c r="C19" s="79" t="s">
        <v>35</v>
      </c>
      <c r="D19" s="92">
        <v>0</v>
      </c>
      <c r="E19" s="92">
        <v>303138.38</v>
      </c>
      <c r="F19" s="93">
        <v>0</v>
      </c>
    </row>
    <row r="20" spans="1:6" ht="36">
      <c r="A20" s="77" t="s">
        <v>36</v>
      </c>
      <c r="B20" s="78" t="s">
        <v>28</v>
      </c>
      <c r="C20" s="79" t="s">
        <v>37</v>
      </c>
      <c r="D20" s="92">
        <v>498000</v>
      </c>
      <c r="E20" s="92">
        <v>829242.83</v>
      </c>
      <c r="F20" s="93">
        <v>0</v>
      </c>
    </row>
    <row r="21" spans="1:6" ht="24">
      <c r="A21" s="77" t="s">
        <v>38</v>
      </c>
      <c r="B21" s="78" t="s">
        <v>28</v>
      </c>
      <c r="C21" s="79" t="s">
        <v>39</v>
      </c>
      <c r="D21" s="92">
        <v>160842000</v>
      </c>
      <c r="E21" s="92">
        <v>49888686.939999998</v>
      </c>
      <c r="F21" s="93">
        <v>110953313.06</v>
      </c>
    </row>
    <row r="22" spans="1:6" ht="168">
      <c r="A22" s="77" t="s">
        <v>40</v>
      </c>
      <c r="B22" s="78" t="s">
        <v>28</v>
      </c>
      <c r="C22" s="79" t="s">
        <v>41</v>
      </c>
      <c r="D22" s="92">
        <v>66673800</v>
      </c>
      <c r="E22" s="92">
        <v>20702531.030000001</v>
      </c>
      <c r="F22" s="93">
        <v>45971268.969999999</v>
      </c>
    </row>
    <row r="23" spans="1:6" ht="24">
      <c r="A23" s="77" t="s">
        <v>42</v>
      </c>
      <c r="B23" s="78" t="s">
        <v>28</v>
      </c>
      <c r="C23" s="79" t="s">
        <v>43</v>
      </c>
      <c r="D23" s="92">
        <v>129659000</v>
      </c>
      <c r="E23" s="92">
        <v>47392166.079999998</v>
      </c>
      <c r="F23" s="93">
        <v>82266833.920000002</v>
      </c>
    </row>
    <row r="24" spans="1:6" ht="24">
      <c r="A24" s="77" t="s">
        <v>44</v>
      </c>
      <c r="B24" s="78" t="s">
        <v>28</v>
      </c>
      <c r="C24" s="79" t="s">
        <v>45</v>
      </c>
      <c r="D24" s="92"/>
      <c r="E24" s="92">
        <v>0</v>
      </c>
      <c r="F24" s="93">
        <v>715000</v>
      </c>
    </row>
    <row r="25" spans="1:6" ht="24">
      <c r="A25" s="77" t="s">
        <v>46</v>
      </c>
      <c r="B25" s="78" t="s">
        <v>28</v>
      </c>
      <c r="C25" s="79" t="s">
        <v>47</v>
      </c>
      <c r="D25" s="92">
        <v>715000</v>
      </c>
      <c r="E25" s="92">
        <v>-2680</v>
      </c>
      <c r="F25" s="93">
        <f>D25-E25</f>
        <v>717680</v>
      </c>
    </row>
    <row r="26" spans="1:6" ht="24">
      <c r="A26" s="77" t="s">
        <v>48</v>
      </c>
      <c r="B26" s="78" t="s">
        <v>28</v>
      </c>
      <c r="C26" s="79" t="s">
        <v>49</v>
      </c>
      <c r="D26" s="92">
        <v>0</v>
      </c>
      <c r="E26" s="92">
        <v>109582</v>
      </c>
      <c r="F26" s="93">
        <v>0</v>
      </c>
    </row>
    <row r="27" spans="1:6" ht="24">
      <c r="A27" s="77" t="s">
        <v>50</v>
      </c>
      <c r="B27" s="78" t="s">
        <v>28</v>
      </c>
      <c r="C27" s="79" t="s">
        <v>51</v>
      </c>
      <c r="D27" s="92">
        <v>0</v>
      </c>
      <c r="E27" s="92">
        <v>29096</v>
      </c>
      <c r="F27" s="93">
        <v>0</v>
      </c>
    </row>
    <row r="28" spans="1:6" ht="24">
      <c r="A28" s="77" t="s">
        <v>52</v>
      </c>
      <c r="B28" s="78" t="s">
        <v>28</v>
      </c>
      <c r="C28" s="79" t="s">
        <v>53</v>
      </c>
      <c r="D28" s="92">
        <v>26039000</v>
      </c>
      <c r="E28" s="92">
        <v>13810544.76</v>
      </c>
      <c r="F28" s="93">
        <v>12228455.24</v>
      </c>
    </row>
    <row r="29" spans="1:6" ht="36">
      <c r="A29" s="77" t="s">
        <v>54</v>
      </c>
      <c r="B29" s="78" t="s">
        <v>28</v>
      </c>
      <c r="C29" s="79" t="s">
        <v>55</v>
      </c>
      <c r="D29" s="92">
        <v>34457000</v>
      </c>
      <c r="E29" s="92">
        <v>10296488.859999999</v>
      </c>
      <c r="F29" s="93">
        <v>24160511.140000001</v>
      </c>
    </row>
    <row r="30" spans="1:6" ht="48">
      <c r="A30" s="77" t="s">
        <v>56</v>
      </c>
      <c r="B30" s="78" t="s">
        <v>28</v>
      </c>
      <c r="C30" s="79" t="s">
        <v>57</v>
      </c>
      <c r="D30" s="92">
        <v>0</v>
      </c>
      <c r="E30" s="92">
        <v>-20380.919999999998</v>
      </c>
      <c r="F30" s="93">
        <v>0</v>
      </c>
    </row>
    <row r="31" spans="1:6" ht="24">
      <c r="A31" s="77" t="s">
        <v>58</v>
      </c>
      <c r="B31" s="78" t="s">
        <v>28</v>
      </c>
      <c r="C31" s="79" t="s">
        <v>59</v>
      </c>
      <c r="D31" s="92">
        <v>0</v>
      </c>
      <c r="E31" s="92">
        <v>2.08</v>
      </c>
      <c r="F31" s="93">
        <v>0</v>
      </c>
    </row>
    <row r="32" spans="1:6" ht="24">
      <c r="A32" s="77" t="s">
        <v>60</v>
      </c>
      <c r="B32" s="78" t="s">
        <v>28</v>
      </c>
      <c r="C32" s="79" t="s">
        <v>61</v>
      </c>
      <c r="D32" s="92">
        <v>5171000</v>
      </c>
      <c r="E32" s="92">
        <v>3200201.03</v>
      </c>
      <c r="F32" s="93">
        <v>1970798.97</v>
      </c>
    </row>
    <row r="33" spans="1:6" ht="36">
      <c r="A33" s="77" t="s">
        <v>62</v>
      </c>
      <c r="B33" s="78" t="s">
        <v>28</v>
      </c>
      <c r="C33" s="79" t="s">
        <v>63</v>
      </c>
      <c r="D33" s="92">
        <v>196000</v>
      </c>
      <c r="E33" s="92">
        <v>1660201.82</v>
      </c>
      <c r="F33" s="93">
        <v>0</v>
      </c>
    </row>
    <row r="34" spans="1:6" ht="36">
      <c r="A34" s="77" t="s">
        <v>64</v>
      </c>
      <c r="B34" s="78" t="s">
        <v>28</v>
      </c>
      <c r="C34" s="79" t="s">
        <v>65</v>
      </c>
      <c r="D34" s="92">
        <v>0</v>
      </c>
      <c r="E34" s="92">
        <v>-39090</v>
      </c>
      <c r="F34" s="93">
        <v>0</v>
      </c>
    </row>
    <row r="35" spans="1:6" ht="36">
      <c r="A35" s="77" t="s">
        <v>66</v>
      </c>
      <c r="B35" s="78" t="s">
        <v>28</v>
      </c>
      <c r="C35" s="79" t="s">
        <v>67</v>
      </c>
      <c r="D35" s="92">
        <v>0</v>
      </c>
      <c r="E35" s="92">
        <v>5750.4</v>
      </c>
      <c r="F35" s="93">
        <v>0</v>
      </c>
    </row>
    <row r="36" spans="1:6" ht="24">
      <c r="A36" s="77" t="s">
        <v>68</v>
      </c>
      <c r="B36" s="78" t="s">
        <v>28</v>
      </c>
      <c r="C36" s="79" t="s">
        <v>69</v>
      </c>
      <c r="D36" s="92">
        <v>17653000</v>
      </c>
      <c r="E36" s="92">
        <v>-21763438.73</v>
      </c>
      <c r="F36" s="93">
        <v>39416438.729999997</v>
      </c>
    </row>
    <row r="37" spans="1:6">
      <c r="A37" s="77" t="s">
        <v>70</v>
      </c>
      <c r="B37" s="78" t="s">
        <v>28</v>
      </c>
      <c r="C37" s="79" t="s">
        <v>71</v>
      </c>
      <c r="D37" s="92">
        <v>3392000</v>
      </c>
      <c r="E37" s="92">
        <v>1618458.29</v>
      </c>
      <c r="F37" s="93">
        <v>1773541.71</v>
      </c>
    </row>
    <row r="38" spans="1:6">
      <c r="A38" s="77" t="s">
        <v>72</v>
      </c>
      <c r="B38" s="78" t="s">
        <v>28</v>
      </c>
      <c r="C38" s="79" t="s">
        <v>73</v>
      </c>
      <c r="D38" s="92">
        <v>7714000</v>
      </c>
      <c r="E38" s="92">
        <v>1086762.8600000001</v>
      </c>
      <c r="F38" s="93">
        <v>6627237.1399999997</v>
      </c>
    </row>
    <row r="39" spans="1:6">
      <c r="A39" s="77" t="s">
        <v>74</v>
      </c>
      <c r="B39" s="78" t="s">
        <v>28</v>
      </c>
      <c r="C39" s="79" t="s">
        <v>75</v>
      </c>
      <c r="D39" s="92">
        <v>336000</v>
      </c>
      <c r="E39" s="92">
        <v>56000</v>
      </c>
      <c r="F39" s="93">
        <v>280000</v>
      </c>
    </row>
    <row r="40" spans="1:6">
      <c r="A40" s="77" t="s">
        <v>76</v>
      </c>
      <c r="B40" s="78" t="s">
        <v>28</v>
      </c>
      <c r="C40" s="79" t="s">
        <v>77</v>
      </c>
      <c r="D40" s="92">
        <v>0</v>
      </c>
      <c r="E40" s="92">
        <v>-12678</v>
      </c>
      <c r="F40" s="93">
        <v>0</v>
      </c>
    </row>
    <row r="41" spans="1:6" ht="24">
      <c r="A41" s="77" t="s">
        <v>78</v>
      </c>
      <c r="B41" s="78" t="s">
        <v>28</v>
      </c>
      <c r="C41" s="79" t="s">
        <v>79</v>
      </c>
      <c r="D41" s="92">
        <v>0</v>
      </c>
      <c r="E41" s="92">
        <v>6402.14</v>
      </c>
      <c r="F41" s="93">
        <v>0</v>
      </c>
    </row>
    <row r="42" spans="1:6" ht="36">
      <c r="A42" s="77" t="s">
        <v>80</v>
      </c>
      <c r="B42" s="78" t="s">
        <v>28</v>
      </c>
      <c r="C42" s="79" t="s">
        <v>81</v>
      </c>
      <c r="D42" s="92">
        <v>6961000</v>
      </c>
      <c r="E42" s="92">
        <v>1573612.84</v>
      </c>
      <c r="F42" s="93">
        <v>5387387.1600000001</v>
      </c>
    </row>
    <row r="43" spans="1:6" ht="72">
      <c r="A43" s="77" t="s">
        <v>82</v>
      </c>
      <c r="B43" s="78" t="s">
        <v>28</v>
      </c>
      <c r="C43" s="79" t="s">
        <v>83</v>
      </c>
      <c r="D43" s="92">
        <v>525000</v>
      </c>
      <c r="E43" s="92">
        <v>186185</v>
      </c>
      <c r="F43" s="93">
        <v>338815</v>
      </c>
    </row>
    <row r="44" spans="1:6" ht="60">
      <c r="A44" s="77" t="s">
        <v>84</v>
      </c>
      <c r="B44" s="78" t="s">
        <v>28</v>
      </c>
      <c r="C44" s="79" t="s">
        <v>85</v>
      </c>
      <c r="D44" s="92">
        <v>1236000</v>
      </c>
      <c r="E44" s="92">
        <v>230500</v>
      </c>
      <c r="F44" s="93">
        <v>1005500</v>
      </c>
    </row>
    <row r="45" spans="1:6" ht="72">
      <c r="A45" s="77" t="s">
        <v>86</v>
      </c>
      <c r="B45" s="78" t="s">
        <v>28</v>
      </c>
      <c r="C45" s="79" t="s">
        <v>87</v>
      </c>
      <c r="D45" s="92">
        <v>338000</v>
      </c>
      <c r="E45" s="92">
        <v>71135.509999999995</v>
      </c>
      <c r="F45" s="93">
        <v>266864.49</v>
      </c>
    </row>
    <row r="46" spans="1:6" ht="60">
      <c r="A46" s="77" t="s">
        <v>88</v>
      </c>
      <c r="B46" s="78" t="s">
        <v>28</v>
      </c>
      <c r="C46" s="79" t="s">
        <v>89</v>
      </c>
      <c r="D46" s="92">
        <v>1434000</v>
      </c>
      <c r="E46" s="92">
        <v>130000</v>
      </c>
      <c r="F46" s="93">
        <v>1304000</v>
      </c>
    </row>
    <row r="47" spans="1:6" ht="24">
      <c r="A47" s="77" t="s">
        <v>90</v>
      </c>
      <c r="B47" s="78" t="s">
        <v>28</v>
      </c>
      <c r="C47" s="79" t="s">
        <v>91</v>
      </c>
      <c r="D47" s="92">
        <v>517000</v>
      </c>
      <c r="E47" s="92">
        <v>141930</v>
      </c>
      <c r="F47" s="93">
        <v>375070</v>
      </c>
    </row>
    <row r="48" spans="1:6" ht="60">
      <c r="A48" s="77" t="s">
        <v>92</v>
      </c>
      <c r="B48" s="78" t="s">
        <v>28</v>
      </c>
      <c r="C48" s="79" t="s">
        <v>93</v>
      </c>
      <c r="D48" s="92">
        <v>0</v>
      </c>
      <c r="E48" s="92">
        <v>0</v>
      </c>
      <c r="F48" s="93">
        <v>0</v>
      </c>
    </row>
    <row r="49" spans="1:6" ht="72">
      <c r="A49" s="77" t="s">
        <v>94</v>
      </c>
      <c r="B49" s="78" t="s">
        <v>28</v>
      </c>
      <c r="C49" s="79" t="s">
        <v>95</v>
      </c>
      <c r="D49" s="92">
        <v>3052000</v>
      </c>
      <c r="E49" s="92">
        <f>1025765+56900</f>
        <v>1082665</v>
      </c>
      <c r="F49" s="93">
        <f>D49-E49</f>
        <v>1969335</v>
      </c>
    </row>
    <row r="50" spans="1:6" ht="24">
      <c r="A50" s="77" t="s">
        <v>96</v>
      </c>
      <c r="B50" s="78" t="s">
        <v>28</v>
      </c>
      <c r="C50" s="79" t="s">
        <v>97</v>
      </c>
      <c r="D50" s="92">
        <v>38000</v>
      </c>
      <c r="E50" s="92">
        <v>10000</v>
      </c>
      <c r="F50" s="93">
        <v>28000</v>
      </c>
    </row>
    <row r="51" spans="1:6" ht="72">
      <c r="A51" s="77" t="s">
        <v>98</v>
      </c>
      <c r="B51" s="78" t="s">
        <v>28</v>
      </c>
      <c r="C51" s="79" t="s">
        <v>99</v>
      </c>
      <c r="D51" s="92">
        <v>80000</v>
      </c>
      <c r="E51" s="92">
        <v>30400</v>
      </c>
      <c r="F51" s="93">
        <v>49600</v>
      </c>
    </row>
    <row r="52" spans="1:6" ht="24">
      <c r="A52" s="77" t="s">
        <v>100</v>
      </c>
      <c r="B52" s="78" t="s">
        <v>28</v>
      </c>
      <c r="C52" s="79" t="s">
        <v>101</v>
      </c>
      <c r="D52" s="92">
        <v>28000</v>
      </c>
      <c r="E52" s="92">
        <v>17400</v>
      </c>
      <c r="F52" s="93">
        <v>10600</v>
      </c>
    </row>
    <row r="53" spans="1:6" ht="36">
      <c r="A53" s="77" t="s">
        <v>102</v>
      </c>
      <c r="B53" s="78" t="s">
        <v>28</v>
      </c>
      <c r="C53" s="79" t="s">
        <v>103</v>
      </c>
      <c r="D53" s="92"/>
      <c r="E53" s="92">
        <v>0</v>
      </c>
      <c r="F53" s="93"/>
    </row>
    <row r="54" spans="1:6" ht="84">
      <c r="A54" s="77" t="s">
        <v>104</v>
      </c>
      <c r="B54" s="78" t="s">
        <v>28</v>
      </c>
      <c r="C54" s="79" t="s">
        <v>105</v>
      </c>
      <c r="D54" s="92">
        <v>102000</v>
      </c>
      <c r="E54" s="92">
        <v>14000</v>
      </c>
      <c r="F54" s="93">
        <f>D54-E54</f>
        <v>88000</v>
      </c>
    </row>
    <row r="55" spans="1:6" ht="72">
      <c r="A55" s="77" t="s">
        <v>106</v>
      </c>
      <c r="B55" s="78" t="s">
        <v>28</v>
      </c>
      <c r="C55" s="79" t="s">
        <v>107</v>
      </c>
      <c r="D55" s="92">
        <v>0</v>
      </c>
      <c r="E55" s="92">
        <v>500</v>
      </c>
      <c r="F55" s="93">
        <v>0</v>
      </c>
    </row>
    <row r="56" spans="1:6" ht="60">
      <c r="A56" s="77" t="s">
        <v>108</v>
      </c>
      <c r="B56" s="78" t="s">
        <v>28</v>
      </c>
      <c r="C56" s="79" t="s">
        <v>109</v>
      </c>
      <c r="D56" s="92">
        <v>0</v>
      </c>
      <c r="E56" s="92">
        <v>25000</v>
      </c>
      <c r="F56" s="93">
        <v>0</v>
      </c>
    </row>
    <row r="57" spans="1:6" ht="60">
      <c r="A57" s="77" t="s">
        <v>110</v>
      </c>
      <c r="B57" s="78" t="s">
        <v>28</v>
      </c>
      <c r="C57" s="79" t="s">
        <v>111</v>
      </c>
      <c r="D57" s="92">
        <v>2345000</v>
      </c>
      <c r="E57" s="92">
        <v>468006.31</v>
      </c>
      <c r="F57" s="93">
        <v>1876993.69</v>
      </c>
    </row>
    <row r="58" spans="1:6" ht="60">
      <c r="A58" s="77" t="s">
        <v>112</v>
      </c>
      <c r="B58" s="78" t="s">
        <v>28</v>
      </c>
      <c r="C58" s="79" t="s">
        <v>113</v>
      </c>
      <c r="D58" s="92">
        <v>24337000</v>
      </c>
      <c r="E58" s="92">
        <v>6434296.1600000001</v>
      </c>
      <c r="F58" s="93">
        <v>17902703.84</v>
      </c>
    </row>
    <row r="59" spans="1:6" ht="48">
      <c r="A59" s="77" t="s">
        <v>114</v>
      </c>
      <c r="B59" s="78" t="s">
        <v>28</v>
      </c>
      <c r="C59" s="79" t="s">
        <v>115</v>
      </c>
      <c r="D59" s="92">
        <v>38540200</v>
      </c>
      <c r="E59" s="92">
        <v>13339971.58</v>
      </c>
      <c r="F59" s="93">
        <v>25200228.420000002</v>
      </c>
    </row>
    <row r="60" spans="1:6">
      <c r="A60" s="77" t="s">
        <v>116</v>
      </c>
      <c r="B60" s="78" t="s">
        <v>28</v>
      </c>
      <c r="C60" s="79" t="s">
        <v>117</v>
      </c>
      <c r="D60" s="92">
        <v>14504000</v>
      </c>
      <c r="E60" s="92">
        <v>8483541.9499999993</v>
      </c>
      <c r="F60" s="93">
        <v>6020458.0499999998</v>
      </c>
    </row>
    <row r="61" spans="1:6" ht="48">
      <c r="A61" s="77" t="s">
        <v>118</v>
      </c>
      <c r="B61" s="78" t="s">
        <v>28</v>
      </c>
      <c r="C61" s="79" t="s">
        <v>119</v>
      </c>
      <c r="D61" s="92">
        <v>130000</v>
      </c>
      <c r="E61" s="92">
        <v>17700</v>
      </c>
      <c r="F61" s="93">
        <v>112300</v>
      </c>
    </row>
    <row r="62" spans="1:6" ht="24">
      <c r="A62" s="77" t="s">
        <v>120</v>
      </c>
      <c r="B62" s="78" t="s">
        <v>28</v>
      </c>
      <c r="C62" s="79" t="s">
        <v>121</v>
      </c>
      <c r="D62" s="92">
        <v>0</v>
      </c>
      <c r="E62" s="92">
        <v>200</v>
      </c>
      <c r="F62" s="93">
        <v>0</v>
      </c>
    </row>
    <row r="63" spans="1:6" ht="24">
      <c r="A63" s="77" t="s">
        <v>122</v>
      </c>
      <c r="B63" s="78" t="s">
        <v>28</v>
      </c>
      <c r="C63" s="79" t="s">
        <v>123</v>
      </c>
      <c r="D63" s="92">
        <v>63233000</v>
      </c>
      <c r="E63" s="92">
        <v>19552786.34</v>
      </c>
      <c r="F63" s="93">
        <v>43680213.659999996</v>
      </c>
    </row>
    <row r="64" spans="1:6" ht="24">
      <c r="A64" s="77" t="s">
        <v>124</v>
      </c>
      <c r="B64" s="78" t="s">
        <v>28</v>
      </c>
      <c r="C64" s="79" t="s">
        <v>125</v>
      </c>
      <c r="D64" s="92">
        <v>2000000</v>
      </c>
      <c r="E64" s="92">
        <v>2259180.84</v>
      </c>
      <c r="F64" s="93">
        <v>0</v>
      </c>
    </row>
    <row r="65" spans="1:6">
      <c r="A65" s="77" t="s">
        <v>126</v>
      </c>
      <c r="B65" s="78" t="s">
        <v>28</v>
      </c>
      <c r="C65" s="79" t="s">
        <v>127</v>
      </c>
      <c r="D65" s="92">
        <v>3109000</v>
      </c>
      <c r="E65" s="92">
        <v>335551.78</v>
      </c>
      <c r="F65" s="93">
        <v>2773448.22</v>
      </c>
    </row>
    <row r="66" spans="1:6" ht="36">
      <c r="A66" s="77" t="s">
        <v>128</v>
      </c>
      <c r="B66" s="78" t="s">
        <v>28</v>
      </c>
      <c r="C66" s="79" t="s">
        <v>129</v>
      </c>
      <c r="D66" s="92">
        <v>88000</v>
      </c>
      <c r="E66" s="92">
        <v>61930</v>
      </c>
      <c r="F66" s="93">
        <v>26070</v>
      </c>
    </row>
    <row r="67" spans="1:6" ht="48">
      <c r="A67" s="77" t="s">
        <v>130</v>
      </c>
      <c r="B67" s="78" t="s">
        <v>28</v>
      </c>
      <c r="C67" s="79" t="s">
        <v>131</v>
      </c>
      <c r="D67" s="92">
        <v>0</v>
      </c>
      <c r="E67" s="92">
        <v>0</v>
      </c>
      <c r="F67" s="93">
        <v>205000</v>
      </c>
    </row>
    <row r="68" spans="1:6" ht="72">
      <c r="A68" s="77" t="s">
        <v>132</v>
      </c>
      <c r="B68" s="78" t="s">
        <v>28</v>
      </c>
      <c r="C68" s="79" t="s">
        <v>133</v>
      </c>
      <c r="D68" s="92">
        <f>27000+205000</f>
        <v>232000</v>
      </c>
      <c r="E68" s="92">
        <v>900</v>
      </c>
      <c r="F68" s="93">
        <f>D68-E68</f>
        <v>231100</v>
      </c>
    </row>
    <row r="69" spans="1:6" ht="60">
      <c r="A69" s="77" t="s">
        <v>134</v>
      </c>
      <c r="B69" s="78" t="s">
        <v>28</v>
      </c>
      <c r="C69" s="79" t="s">
        <v>135</v>
      </c>
      <c r="D69" s="92">
        <v>0</v>
      </c>
      <c r="E69" s="92">
        <v>0</v>
      </c>
      <c r="F69" s="93">
        <v>0</v>
      </c>
    </row>
    <row r="70" spans="1:6" ht="96">
      <c r="A70" s="77" t="s">
        <v>136</v>
      </c>
      <c r="B70" s="78" t="s">
        <v>28</v>
      </c>
      <c r="C70" s="79" t="s">
        <v>137</v>
      </c>
      <c r="D70" s="92">
        <v>324000</v>
      </c>
      <c r="E70" s="92">
        <f>172000+19000</f>
        <v>191000</v>
      </c>
      <c r="F70" s="93">
        <f>D70-E70</f>
        <v>133000</v>
      </c>
    </row>
    <row r="71" spans="1:6" ht="84">
      <c r="A71" s="77" t="s">
        <v>138</v>
      </c>
      <c r="B71" s="78" t="s">
        <v>28</v>
      </c>
      <c r="C71" s="79" t="s">
        <v>139</v>
      </c>
      <c r="D71" s="92">
        <v>33000</v>
      </c>
      <c r="E71" s="92">
        <v>4000</v>
      </c>
      <c r="F71" s="93">
        <v>29000</v>
      </c>
    </row>
    <row r="72" spans="1:6" ht="48">
      <c r="A72" s="77" t="s">
        <v>140</v>
      </c>
      <c r="B72" s="78" t="s">
        <v>28</v>
      </c>
      <c r="C72" s="79" t="s">
        <v>141</v>
      </c>
      <c r="D72" s="92">
        <v>0</v>
      </c>
      <c r="E72" s="92">
        <v>0</v>
      </c>
      <c r="F72" s="93">
        <v>0</v>
      </c>
    </row>
    <row r="73" spans="1:6" ht="84">
      <c r="A73" s="77" t="s">
        <v>142</v>
      </c>
      <c r="B73" s="78" t="s">
        <v>28</v>
      </c>
      <c r="C73" s="79" t="s">
        <v>143</v>
      </c>
      <c r="D73" s="92">
        <v>89000</v>
      </c>
      <c r="E73" s="92">
        <v>1700</v>
      </c>
      <c r="F73" s="93">
        <f>D73-E73</f>
        <v>87300</v>
      </c>
    </row>
    <row r="74" spans="1:6" ht="72">
      <c r="A74" s="77" t="s">
        <v>144</v>
      </c>
      <c r="B74" s="78" t="s">
        <v>28</v>
      </c>
      <c r="C74" s="79" t="s">
        <v>145</v>
      </c>
      <c r="D74" s="92">
        <v>0</v>
      </c>
      <c r="E74" s="92">
        <v>500</v>
      </c>
      <c r="F74" s="93">
        <v>0</v>
      </c>
    </row>
    <row r="75" spans="1:6" ht="48">
      <c r="A75" s="77" t="s">
        <v>146</v>
      </c>
      <c r="B75" s="78" t="s">
        <v>28</v>
      </c>
      <c r="C75" s="79" t="s">
        <v>147</v>
      </c>
      <c r="D75" s="92">
        <v>0</v>
      </c>
      <c r="E75" s="92">
        <v>0</v>
      </c>
      <c r="F75" s="93">
        <v>0</v>
      </c>
    </row>
    <row r="76" spans="1:6" ht="48">
      <c r="A76" s="77" t="s">
        <v>148</v>
      </c>
      <c r="B76" s="78" t="s">
        <v>28</v>
      </c>
      <c r="C76" s="79" t="s">
        <v>149</v>
      </c>
      <c r="D76" s="92">
        <v>0</v>
      </c>
      <c r="E76" s="92">
        <v>0</v>
      </c>
      <c r="F76" s="93">
        <v>0</v>
      </c>
    </row>
    <row r="77" spans="1:6" ht="84">
      <c r="A77" s="77" t="s">
        <v>150</v>
      </c>
      <c r="B77" s="78" t="s">
        <v>28</v>
      </c>
      <c r="C77" s="79" t="s">
        <v>151</v>
      </c>
      <c r="D77" s="92">
        <f>6000+2000</f>
        <v>8000</v>
      </c>
      <c r="E77" s="92">
        <v>3000</v>
      </c>
      <c r="F77" s="93">
        <f>D77-E77</f>
        <v>5000</v>
      </c>
    </row>
    <row r="78" spans="1:6" ht="48">
      <c r="A78" s="77" t="s">
        <v>152</v>
      </c>
      <c r="B78" s="78" t="s">
        <v>28</v>
      </c>
      <c r="C78" s="79" t="s">
        <v>153</v>
      </c>
      <c r="D78" s="92">
        <v>0</v>
      </c>
      <c r="E78" s="92">
        <v>0</v>
      </c>
      <c r="F78" s="93">
        <v>0</v>
      </c>
    </row>
    <row r="79" spans="1:6" ht="72">
      <c r="A79" s="77" t="s">
        <v>154</v>
      </c>
      <c r="B79" s="78" t="s">
        <v>28</v>
      </c>
      <c r="C79" s="79" t="s">
        <v>155</v>
      </c>
      <c r="D79" s="92">
        <v>11097000</v>
      </c>
      <c r="E79" s="92">
        <v>2339805.85</v>
      </c>
      <c r="F79" s="93">
        <f>D79-E79</f>
        <v>8757194.1500000004</v>
      </c>
    </row>
    <row r="80" spans="1:6" ht="72">
      <c r="A80" s="77" t="s">
        <v>156</v>
      </c>
      <c r="B80" s="78" t="s">
        <v>28</v>
      </c>
      <c r="C80" s="79" t="s">
        <v>157</v>
      </c>
      <c r="D80" s="92">
        <v>7000</v>
      </c>
      <c r="E80" s="92">
        <v>0</v>
      </c>
      <c r="F80" s="93">
        <v>7000</v>
      </c>
    </row>
    <row r="81" spans="1:6" ht="60">
      <c r="A81" s="77" t="s">
        <v>158</v>
      </c>
      <c r="B81" s="78" t="s">
        <v>28</v>
      </c>
      <c r="C81" s="79" t="s">
        <v>159</v>
      </c>
      <c r="D81" s="92">
        <v>0</v>
      </c>
      <c r="E81" s="92">
        <v>0</v>
      </c>
      <c r="F81" s="93">
        <v>0</v>
      </c>
    </row>
    <row r="82" spans="1:6" ht="96">
      <c r="A82" s="77" t="s">
        <v>160</v>
      </c>
      <c r="B82" s="78" t="s">
        <v>28</v>
      </c>
      <c r="C82" s="79" t="s">
        <v>161</v>
      </c>
      <c r="D82" s="92">
        <v>487000</v>
      </c>
      <c r="E82" s="92">
        <v>185500</v>
      </c>
      <c r="F82" s="93">
        <f>E82</f>
        <v>185500</v>
      </c>
    </row>
    <row r="83" spans="1:6" ht="60">
      <c r="A83" s="77" t="s">
        <v>162</v>
      </c>
      <c r="B83" s="78" t="s">
        <v>28</v>
      </c>
      <c r="C83" s="79" t="s">
        <v>163</v>
      </c>
      <c r="D83" s="92">
        <v>7169000</v>
      </c>
      <c r="E83" s="92">
        <v>0</v>
      </c>
      <c r="F83" s="93">
        <v>7169000</v>
      </c>
    </row>
    <row r="84" spans="1:6" ht="84">
      <c r="A84" s="77" t="s">
        <v>164</v>
      </c>
      <c r="B84" s="78" t="s">
        <v>28</v>
      </c>
      <c r="C84" s="79" t="s">
        <v>165</v>
      </c>
      <c r="D84" s="92">
        <v>0</v>
      </c>
      <c r="E84" s="92">
        <v>1000</v>
      </c>
      <c r="F84" s="93">
        <v>0</v>
      </c>
    </row>
    <row r="85" spans="1:6" ht="48">
      <c r="A85" s="77" t="s">
        <v>166</v>
      </c>
      <c r="B85" s="78" t="s">
        <v>28</v>
      </c>
      <c r="C85" s="79" t="s">
        <v>167</v>
      </c>
      <c r="D85" s="92">
        <v>0</v>
      </c>
      <c r="E85" s="92">
        <v>0</v>
      </c>
      <c r="F85" s="93">
        <v>0</v>
      </c>
    </row>
    <row r="86" spans="1:6" ht="84">
      <c r="A86" s="77" t="s">
        <v>168</v>
      </c>
      <c r="B86" s="78" t="s">
        <v>28</v>
      </c>
      <c r="C86" s="79" t="s">
        <v>169</v>
      </c>
      <c r="D86" s="92">
        <v>50000</v>
      </c>
      <c r="E86" s="92">
        <v>27500</v>
      </c>
      <c r="F86" s="93">
        <f>D86-E86</f>
        <v>22500</v>
      </c>
    </row>
    <row r="87" spans="1:6" ht="60">
      <c r="A87" s="77" t="s">
        <v>170</v>
      </c>
      <c r="B87" s="78" t="s">
        <v>28</v>
      </c>
      <c r="C87" s="79" t="s">
        <v>171</v>
      </c>
      <c r="D87" s="92">
        <v>0</v>
      </c>
      <c r="E87" s="92">
        <v>0</v>
      </c>
      <c r="F87" s="93">
        <v>0</v>
      </c>
    </row>
    <row r="88" spans="1:6" ht="96">
      <c r="A88" s="77" t="s">
        <v>172</v>
      </c>
      <c r="B88" s="78" t="s">
        <v>28</v>
      </c>
      <c r="C88" s="79" t="s">
        <v>173</v>
      </c>
      <c r="D88" s="92">
        <v>469000</v>
      </c>
      <c r="E88" s="92">
        <v>289734.28000000003</v>
      </c>
      <c r="F88" s="93">
        <f>D88-E88</f>
        <v>179265.71999999997</v>
      </c>
    </row>
    <row r="89" spans="1:6" ht="72">
      <c r="A89" s="77" t="s">
        <v>174</v>
      </c>
      <c r="B89" s="78" t="s">
        <v>28</v>
      </c>
      <c r="C89" s="79" t="s">
        <v>175</v>
      </c>
      <c r="D89" s="92">
        <v>37000</v>
      </c>
      <c r="E89" s="92">
        <v>8600</v>
      </c>
      <c r="F89" s="93">
        <v>28400</v>
      </c>
    </row>
    <row r="90" spans="1:6" ht="24">
      <c r="A90" s="77" t="s">
        <v>176</v>
      </c>
      <c r="B90" s="78" t="s">
        <v>28</v>
      </c>
      <c r="C90" s="79" t="s">
        <v>177</v>
      </c>
      <c r="D90" s="92">
        <v>1148000</v>
      </c>
      <c r="E90" s="92">
        <v>4152.8599999999997</v>
      </c>
      <c r="F90" s="93">
        <v>1143847.1399999999</v>
      </c>
    </row>
    <row r="91" spans="1:6" ht="36">
      <c r="A91" s="77" t="s">
        <v>178</v>
      </c>
      <c r="B91" s="78" t="s">
        <v>28</v>
      </c>
      <c r="C91" s="79" t="s">
        <v>179</v>
      </c>
      <c r="D91" s="92">
        <v>35000</v>
      </c>
      <c r="E91" s="92">
        <v>0</v>
      </c>
      <c r="F91" s="93">
        <v>35000</v>
      </c>
    </row>
    <row r="92" spans="1:6" ht="48">
      <c r="A92" s="77" t="s">
        <v>180</v>
      </c>
      <c r="B92" s="78" t="s">
        <v>28</v>
      </c>
      <c r="C92" s="79" t="s">
        <v>181</v>
      </c>
      <c r="D92" s="92">
        <v>190000</v>
      </c>
      <c r="E92" s="92">
        <v>2000</v>
      </c>
      <c r="F92" s="93">
        <v>188000</v>
      </c>
    </row>
    <row r="93" spans="1:6" ht="24">
      <c r="A93" s="77" t="s">
        <v>182</v>
      </c>
      <c r="B93" s="78" t="s">
        <v>28</v>
      </c>
      <c r="C93" s="79" t="s">
        <v>183</v>
      </c>
      <c r="D93" s="92">
        <v>159000</v>
      </c>
      <c r="E93" s="92">
        <v>139973.89000000001</v>
      </c>
      <c r="F93" s="93">
        <v>19026.11</v>
      </c>
    </row>
    <row r="94" spans="1:6" ht="60">
      <c r="A94" s="77" t="s">
        <v>184</v>
      </c>
      <c r="B94" s="78" t="s">
        <v>28</v>
      </c>
      <c r="C94" s="79" t="s">
        <v>185</v>
      </c>
      <c r="D94" s="92">
        <v>401000</v>
      </c>
      <c r="E94" s="92">
        <v>4578.72</v>
      </c>
      <c r="F94" s="93">
        <v>396421.28</v>
      </c>
    </row>
    <row r="95" spans="1:6" ht="48">
      <c r="A95" s="77" t="s">
        <v>186</v>
      </c>
      <c r="B95" s="78" t="s">
        <v>28</v>
      </c>
      <c r="C95" s="79" t="s">
        <v>187</v>
      </c>
      <c r="D95" s="92">
        <v>0</v>
      </c>
      <c r="E95" s="92">
        <v>18233.599999999999</v>
      </c>
      <c r="F95" s="93">
        <v>0</v>
      </c>
    </row>
    <row r="96" spans="1:6" ht="60">
      <c r="A96" s="77" t="s">
        <v>188</v>
      </c>
      <c r="B96" s="78" t="s">
        <v>28</v>
      </c>
      <c r="C96" s="79" t="s">
        <v>189</v>
      </c>
      <c r="D96" s="92">
        <v>0</v>
      </c>
      <c r="E96" s="92">
        <v>-10000</v>
      </c>
      <c r="F96" s="93">
        <v>0</v>
      </c>
    </row>
    <row r="97" spans="1:6" ht="60">
      <c r="A97" s="77" t="s">
        <v>190</v>
      </c>
      <c r="B97" s="78" t="s">
        <v>28</v>
      </c>
      <c r="C97" s="79" t="s">
        <v>191</v>
      </c>
      <c r="D97" s="92">
        <v>0</v>
      </c>
      <c r="E97" s="92">
        <v>417373.64</v>
      </c>
      <c r="F97" s="93">
        <v>0</v>
      </c>
    </row>
    <row r="98" spans="1:6" ht="60">
      <c r="A98" s="77" t="s">
        <v>192</v>
      </c>
      <c r="B98" s="78" t="s">
        <v>28</v>
      </c>
      <c r="C98" s="79" t="s">
        <v>193</v>
      </c>
      <c r="D98" s="92">
        <v>0</v>
      </c>
      <c r="E98" s="92">
        <v>20000</v>
      </c>
      <c r="F98" s="93">
        <v>0</v>
      </c>
    </row>
    <row r="99" spans="1:6" ht="60">
      <c r="A99" s="77" t="s">
        <v>194</v>
      </c>
      <c r="B99" s="78" t="s">
        <v>28</v>
      </c>
      <c r="C99" s="79" t="s">
        <v>195</v>
      </c>
      <c r="D99" s="92">
        <v>0</v>
      </c>
      <c r="E99" s="92">
        <v>11566.64</v>
      </c>
      <c r="F99" s="93">
        <v>0</v>
      </c>
    </row>
    <row r="100" spans="1:6" ht="24">
      <c r="A100" s="77" t="s">
        <v>196</v>
      </c>
      <c r="B100" s="78" t="s">
        <v>28</v>
      </c>
      <c r="C100" s="79" t="s">
        <v>197</v>
      </c>
      <c r="D100" s="92">
        <v>0</v>
      </c>
      <c r="E100" s="92">
        <v>947813.24</v>
      </c>
      <c r="F100" s="93">
        <v>0</v>
      </c>
    </row>
    <row r="101" spans="1:6">
      <c r="A101" s="77" t="s">
        <v>198</v>
      </c>
      <c r="B101" s="78" t="s">
        <v>28</v>
      </c>
      <c r="C101" s="79" t="s">
        <v>199</v>
      </c>
      <c r="D101" s="92">
        <v>4330000</v>
      </c>
      <c r="E101" s="92">
        <v>438831.32</v>
      </c>
      <c r="F101" s="93">
        <v>3891168.68</v>
      </c>
    </row>
    <row r="102" spans="1:6" ht="48">
      <c r="A102" s="77" t="s">
        <v>200</v>
      </c>
      <c r="B102" s="78" t="s">
        <v>28</v>
      </c>
      <c r="C102" s="79" t="s">
        <v>201</v>
      </c>
      <c r="D102" s="92">
        <v>147755000</v>
      </c>
      <c r="E102" s="92">
        <v>49252000</v>
      </c>
      <c r="F102" s="93">
        <v>98503000</v>
      </c>
    </row>
    <row r="103" spans="1:6" ht="24">
      <c r="A103" s="77" t="s">
        <v>202</v>
      </c>
      <c r="B103" s="78" t="s">
        <v>28</v>
      </c>
      <c r="C103" s="79" t="s">
        <v>203</v>
      </c>
      <c r="D103" s="92">
        <v>917568100</v>
      </c>
      <c r="E103" s="92">
        <v>591149500</v>
      </c>
      <c r="F103" s="93">
        <v>326418600</v>
      </c>
    </row>
    <row r="104" spans="1:6" ht="36">
      <c r="A104" s="77" t="s">
        <v>204</v>
      </c>
      <c r="B104" s="78" t="s">
        <v>28</v>
      </c>
      <c r="C104" s="79" t="s">
        <v>205</v>
      </c>
      <c r="D104" s="92">
        <v>24266600</v>
      </c>
      <c r="E104" s="92">
        <v>24266600</v>
      </c>
      <c r="F104" s="93">
        <v>0</v>
      </c>
    </row>
    <row r="105" spans="1:6" ht="48">
      <c r="A105" s="77" t="s">
        <v>206</v>
      </c>
      <c r="B105" s="78" t="s">
        <v>28</v>
      </c>
      <c r="C105" s="79" t="s">
        <v>207</v>
      </c>
      <c r="D105" s="92">
        <v>122000</v>
      </c>
      <c r="E105" s="92">
        <v>21000</v>
      </c>
      <c r="F105" s="93">
        <v>101000</v>
      </c>
    </row>
    <row r="106" spans="1:6" ht="60">
      <c r="A106" s="77" t="s">
        <v>208</v>
      </c>
      <c r="B106" s="78" t="s">
        <v>28</v>
      </c>
      <c r="C106" s="79" t="s">
        <v>209</v>
      </c>
      <c r="D106" s="92">
        <v>214700</v>
      </c>
      <c r="E106" s="92">
        <v>214700</v>
      </c>
      <c r="F106" s="93">
        <v>0</v>
      </c>
    </row>
    <row r="107" spans="1:6" ht="36">
      <c r="A107" s="77" t="s">
        <v>210</v>
      </c>
      <c r="B107" s="78" t="s">
        <v>28</v>
      </c>
      <c r="C107" s="79" t="s">
        <v>211</v>
      </c>
      <c r="D107" s="92">
        <v>4876700</v>
      </c>
      <c r="E107" s="92">
        <v>4876700</v>
      </c>
      <c r="F107" s="93">
        <v>0</v>
      </c>
    </row>
    <row r="108" spans="1:6" ht="48">
      <c r="A108" s="77" t="s">
        <v>212</v>
      </c>
      <c r="B108" s="78" t="s">
        <v>28</v>
      </c>
      <c r="C108" s="79" t="s">
        <v>213</v>
      </c>
      <c r="D108" s="92">
        <v>732000</v>
      </c>
      <c r="E108" s="92">
        <v>25505.77</v>
      </c>
      <c r="F108" s="93">
        <v>706494.23</v>
      </c>
    </row>
    <row r="109" spans="1:6" ht="60">
      <c r="A109" s="77" t="s">
        <v>214</v>
      </c>
      <c r="B109" s="78" t="s">
        <v>28</v>
      </c>
      <c r="C109" s="79" t="s">
        <v>215</v>
      </c>
      <c r="D109" s="92">
        <v>253700</v>
      </c>
      <c r="E109" s="92">
        <v>253700</v>
      </c>
      <c r="F109" s="93">
        <v>0</v>
      </c>
    </row>
    <row r="110" spans="1:6" ht="48">
      <c r="A110" s="77" t="s">
        <v>216</v>
      </c>
      <c r="B110" s="78" t="s">
        <v>28</v>
      </c>
      <c r="C110" s="79" t="s">
        <v>217</v>
      </c>
      <c r="D110" s="92">
        <v>18346800</v>
      </c>
      <c r="E110" s="92">
        <v>4650000</v>
      </c>
      <c r="F110" s="93">
        <v>13696800</v>
      </c>
    </row>
    <row r="111" spans="1:6" ht="84">
      <c r="A111" s="77" t="s">
        <v>218</v>
      </c>
      <c r="B111" s="78" t="s">
        <v>28</v>
      </c>
      <c r="C111" s="79" t="s">
        <v>219</v>
      </c>
      <c r="D111" s="92">
        <v>10395000</v>
      </c>
      <c r="E111" s="92">
        <v>10395000</v>
      </c>
      <c r="F111" s="93">
        <v>0</v>
      </c>
    </row>
    <row r="112" spans="1:6" ht="84">
      <c r="A112" s="77" t="s">
        <v>220</v>
      </c>
      <c r="B112" s="78" t="s">
        <v>28</v>
      </c>
      <c r="C112" s="79" t="s">
        <v>221</v>
      </c>
      <c r="D112" s="92">
        <v>2957000</v>
      </c>
      <c r="E112" s="92">
        <v>2957000</v>
      </c>
      <c r="F112" s="93">
        <v>0</v>
      </c>
    </row>
    <row r="113" spans="1:6" ht="24">
      <c r="A113" s="77" t="s">
        <v>222</v>
      </c>
      <c r="B113" s="78" t="s">
        <v>28</v>
      </c>
      <c r="C113" s="79" t="s">
        <v>223</v>
      </c>
      <c r="D113" s="92">
        <v>414500</v>
      </c>
      <c r="E113" s="92">
        <v>0</v>
      </c>
      <c r="F113" s="93">
        <v>414500</v>
      </c>
    </row>
    <row r="114" spans="1:6" ht="36">
      <c r="A114" s="77" t="s">
        <v>224</v>
      </c>
      <c r="B114" s="78" t="s">
        <v>28</v>
      </c>
      <c r="C114" s="79" t="s">
        <v>225</v>
      </c>
      <c r="D114" s="92">
        <v>9005600</v>
      </c>
      <c r="E114" s="92">
        <v>9005600</v>
      </c>
      <c r="F114" s="93">
        <v>0</v>
      </c>
    </row>
    <row r="115" spans="1:6" ht="24">
      <c r="A115" s="77" t="s">
        <v>226</v>
      </c>
      <c r="B115" s="78" t="s">
        <v>28</v>
      </c>
      <c r="C115" s="79" t="s">
        <v>227</v>
      </c>
      <c r="D115" s="92">
        <v>6351900</v>
      </c>
      <c r="E115" s="92">
        <v>3174000</v>
      </c>
      <c r="F115" s="93">
        <v>3177900</v>
      </c>
    </row>
    <row r="116" spans="1:6" ht="36">
      <c r="A116" s="77" t="s">
        <v>228</v>
      </c>
      <c r="B116" s="78" t="s">
        <v>28</v>
      </c>
      <c r="C116" s="79" t="s">
        <v>229</v>
      </c>
      <c r="D116" s="92">
        <v>1092300</v>
      </c>
      <c r="E116" s="92">
        <v>1092300</v>
      </c>
      <c r="F116" s="93">
        <v>0</v>
      </c>
    </row>
    <row r="117" spans="1:6" ht="168">
      <c r="A117" s="77" t="s">
        <v>230</v>
      </c>
      <c r="B117" s="78" t="s">
        <v>28</v>
      </c>
      <c r="C117" s="79" t="s">
        <v>231</v>
      </c>
      <c r="D117" s="92">
        <v>17200</v>
      </c>
      <c r="E117" s="92">
        <v>17200</v>
      </c>
      <c r="F117" s="93">
        <v>0</v>
      </c>
    </row>
    <row r="118" spans="1:6" ht="60">
      <c r="A118" s="77" t="s">
        <v>232</v>
      </c>
      <c r="B118" s="78" t="s">
        <v>28</v>
      </c>
      <c r="C118" s="79" t="s">
        <v>233</v>
      </c>
      <c r="D118" s="92">
        <v>19358100</v>
      </c>
      <c r="E118" s="92">
        <v>9679050</v>
      </c>
      <c r="F118" s="93">
        <v>9679050</v>
      </c>
    </row>
    <row r="119" spans="1:6" ht="36">
      <c r="A119" s="77" t="s">
        <v>234</v>
      </c>
      <c r="B119" s="78" t="s">
        <v>28</v>
      </c>
      <c r="C119" s="79" t="s">
        <v>235</v>
      </c>
      <c r="D119" s="92">
        <v>36214400</v>
      </c>
      <c r="E119" s="92">
        <v>2026100</v>
      </c>
      <c r="F119" s="93">
        <v>34188300</v>
      </c>
    </row>
    <row r="120" spans="1:6" ht="24">
      <c r="A120" s="77" t="s">
        <v>236</v>
      </c>
      <c r="B120" s="78" t="s">
        <v>28</v>
      </c>
      <c r="C120" s="80" t="s">
        <v>515</v>
      </c>
      <c r="D120" s="92">
        <v>1231894</v>
      </c>
      <c r="E120" s="92">
        <v>1231894</v>
      </c>
      <c r="F120" s="93">
        <v>0</v>
      </c>
    </row>
    <row r="121" spans="1:6" ht="60">
      <c r="A121" s="77" t="s">
        <v>237</v>
      </c>
      <c r="B121" s="78" t="s">
        <v>28</v>
      </c>
      <c r="C121" s="79" t="s">
        <v>238</v>
      </c>
      <c r="D121" s="92">
        <v>0</v>
      </c>
      <c r="E121" s="92">
        <v>-1263.32</v>
      </c>
      <c r="F121" s="93">
        <v>0</v>
      </c>
    </row>
    <row r="122" spans="1:6" ht="60">
      <c r="A122" s="77" t="s">
        <v>239</v>
      </c>
      <c r="B122" s="78" t="s">
        <v>28</v>
      </c>
      <c r="C122" s="79" t="s">
        <v>240</v>
      </c>
      <c r="D122" s="92">
        <v>0</v>
      </c>
      <c r="E122" s="92">
        <v>-45207.24</v>
      </c>
      <c r="F122" s="93">
        <v>0</v>
      </c>
    </row>
    <row r="123" spans="1:6" ht="36">
      <c r="A123" s="77" t="s">
        <v>241</v>
      </c>
      <c r="B123" s="78" t="s">
        <v>28</v>
      </c>
      <c r="C123" s="79" t="s">
        <v>242</v>
      </c>
      <c r="D123" s="92">
        <v>0</v>
      </c>
      <c r="E123" s="92">
        <v>-60030.7</v>
      </c>
      <c r="F123" s="93">
        <v>0</v>
      </c>
    </row>
    <row r="124" spans="1:6" ht="48">
      <c r="A124" s="77" t="s">
        <v>243</v>
      </c>
      <c r="B124" s="78" t="s">
        <v>28</v>
      </c>
      <c r="C124" s="79" t="s">
        <v>244</v>
      </c>
      <c r="D124" s="92">
        <v>0</v>
      </c>
      <c r="E124" s="92">
        <v>-734.15</v>
      </c>
      <c r="F124" s="93">
        <v>0</v>
      </c>
    </row>
    <row r="125" spans="1:6" ht="96">
      <c r="A125" s="77" t="s">
        <v>245</v>
      </c>
      <c r="B125" s="78" t="s">
        <v>28</v>
      </c>
      <c r="C125" s="79" t="s">
        <v>246</v>
      </c>
      <c r="D125" s="92">
        <v>0</v>
      </c>
      <c r="E125" s="92">
        <v>-106327.45</v>
      </c>
      <c r="F125" s="93">
        <v>0</v>
      </c>
    </row>
    <row r="126" spans="1:6" ht="60">
      <c r="A126" s="77" t="s">
        <v>247</v>
      </c>
      <c r="B126" s="78" t="s">
        <v>28</v>
      </c>
      <c r="C126" s="79" t="s">
        <v>248</v>
      </c>
      <c r="D126" s="92">
        <v>0</v>
      </c>
      <c r="E126" s="92">
        <v>-943401.14</v>
      </c>
      <c r="F126" s="93">
        <v>0</v>
      </c>
    </row>
    <row r="127" spans="1:6" ht="108">
      <c r="A127" s="77" t="s">
        <v>249</v>
      </c>
      <c r="B127" s="78" t="s">
        <v>28</v>
      </c>
      <c r="C127" s="79" t="s">
        <v>250</v>
      </c>
      <c r="D127" s="92">
        <v>0</v>
      </c>
      <c r="E127" s="92">
        <v>-841751.64</v>
      </c>
      <c r="F127" s="93">
        <v>0</v>
      </c>
    </row>
    <row r="128" spans="1:6" ht="96">
      <c r="A128" s="77" t="s">
        <v>251</v>
      </c>
      <c r="B128" s="78" t="s">
        <v>28</v>
      </c>
      <c r="C128" s="79" t="s">
        <v>252</v>
      </c>
      <c r="D128" s="92">
        <v>0</v>
      </c>
      <c r="E128" s="92">
        <v>-272496.96999999997</v>
      </c>
      <c r="F128" s="93">
        <v>0</v>
      </c>
    </row>
    <row r="129" spans="1:6" ht="48">
      <c r="A129" s="77" t="s">
        <v>253</v>
      </c>
      <c r="B129" s="78" t="s">
        <v>28</v>
      </c>
      <c r="C129" s="79" t="s">
        <v>254</v>
      </c>
      <c r="D129" s="92">
        <v>0</v>
      </c>
      <c r="E129" s="92">
        <v>-182677.63</v>
      </c>
      <c r="F129" s="93">
        <v>0</v>
      </c>
    </row>
    <row r="130" spans="1:6" ht="24">
      <c r="A130" s="77" t="s">
        <v>255</v>
      </c>
      <c r="B130" s="78" t="s">
        <v>28</v>
      </c>
      <c r="C130" s="79" t="s">
        <v>256</v>
      </c>
      <c r="D130" s="92">
        <v>0</v>
      </c>
      <c r="E130" s="92">
        <v>-519443.75</v>
      </c>
      <c r="F130" s="93">
        <v>0</v>
      </c>
    </row>
    <row r="131" spans="1:6" ht="48">
      <c r="A131" s="77" t="s">
        <v>257</v>
      </c>
      <c r="B131" s="78" t="s">
        <v>28</v>
      </c>
      <c r="C131" s="79" t="s">
        <v>258</v>
      </c>
      <c r="D131" s="92">
        <v>0</v>
      </c>
      <c r="E131" s="92">
        <v>-1462.9</v>
      </c>
      <c r="F131" s="93">
        <v>0</v>
      </c>
    </row>
    <row r="132" spans="1:6" ht="144">
      <c r="A132" s="77" t="s">
        <v>259</v>
      </c>
      <c r="B132" s="78" t="s">
        <v>28</v>
      </c>
      <c r="C132" s="79" t="s">
        <v>260</v>
      </c>
      <c r="D132" s="92">
        <v>0</v>
      </c>
      <c r="E132" s="92">
        <v>-18400</v>
      </c>
      <c r="F132" s="93">
        <v>0</v>
      </c>
    </row>
    <row r="133" spans="1:6" ht="132">
      <c r="A133" s="77" t="s">
        <v>261</v>
      </c>
      <c r="B133" s="78" t="s">
        <v>28</v>
      </c>
      <c r="C133" s="79" t="s">
        <v>262</v>
      </c>
      <c r="D133" s="92">
        <v>0</v>
      </c>
      <c r="E133" s="92">
        <v>-14268.88</v>
      </c>
      <c r="F133" s="93">
        <v>0</v>
      </c>
    </row>
    <row r="134" spans="1:6" ht="132">
      <c r="A134" s="77" t="s">
        <v>263</v>
      </c>
      <c r="B134" s="78" t="s">
        <v>28</v>
      </c>
      <c r="C134" s="79" t="s">
        <v>264</v>
      </c>
      <c r="D134" s="92">
        <v>0</v>
      </c>
      <c r="E134" s="92">
        <v>300</v>
      </c>
      <c r="F134" s="93">
        <v>0</v>
      </c>
    </row>
    <row r="135" spans="1:6" ht="132">
      <c r="A135" s="77" t="s">
        <v>265</v>
      </c>
      <c r="B135" s="78" t="s">
        <v>28</v>
      </c>
      <c r="C135" s="79" t="s">
        <v>266</v>
      </c>
      <c r="D135" s="92">
        <v>0</v>
      </c>
      <c r="E135" s="92">
        <v>688582.98</v>
      </c>
      <c r="F135" s="93">
        <v>0</v>
      </c>
    </row>
    <row r="136" spans="1:6" ht="156">
      <c r="A136" s="77" t="s">
        <v>267</v>
      </c>
      <c r="B136" s="78" t="s">
        <v>28</v>
      </c>
      <c r="C136" s="79" t="s">
        <v>268</v>
      </c>
      <c r="D136" s="92">
        <v>0</v>
      </c>
      <c r="E136" s="92">
        <v>930437.62</v>
      </c>
      <c r="F136" s="93">
        <v>0</v>
      </c>
    </row>
    <row r="137" spans="1:6" ht="48">
      <c r="A137" s="77" t="s">
        <v>269</v>
      </c>
      <c r="B137" s="78" t="s">
        <v>28</v>
      </c>
      <c r="C137" s="79" t="s">
        <v>270</v>
      </c>
      <c r="D137" s="92">
        <v>0</v>
      </c>
      <c r="E137" s="92">
        <v>250000</v>
      </c>
      <c r="F137" s="93">
        <v>0</v>
      </c>
    </row>
    <row r="138" spans="1:6" ht="24">
      <c r="A138" s="77" t="s">
        <v>271</v>
      </c>
      <c r="B138" s="78" t="s">
        <v>28</v>
      </c>
      <c r="C138" s="79" t="s">
        <v>272</v>
      </c>
      <c r="D138" s="92">
        <v>54000</v>
      </c>
      <c r="E138" s="92">
        <v>53911</v>
      </c>
      <c r="F138" s="93">
        <v>89</v>
      </c>
    </row>
    <row r="139" spans="1:6" ht="36">
      <c r="A139" s="77" t="s">
        <v>273</v>
      </c>
      <c r="B139" s="78" t="s">
        <v>28</v>
      </c>
      <c r="C139" s="79" t="s">
        <v>274</v>
      </c>
      <c r="D139" s="92">
        <v>0</v>
      </c>
      <c r="E139" s="92">
        <v>-750618.95</v>
      </c>
      <c r="F139" s="93">
        <v>0</v>
      </c>
    </row>
    <row r="140" spans="1:6" ht="108">
      <c r="A140" s="77" t="s">
        <v>275</v>
      </c>
      <c r="B140" s="78" t="s">
        <v>28</v>
      </c>
      <c r="C140" s="79" t="s">
        <v>276</v>
      </c>
      <c r="D140" s="92">
        <v>0</v>
      </c>
      <c r="E140" s="92">
        <v>-95500</v>
      </c>
      <c r="F140" s="93">
        <v>0</v>
      </c>
    </row>
    <row r="141" spans="1:6" ht="84">
      <c r="A141" s="77" t="s">
        <v>277</v>
      </c>
      <c r="B141" s="78" t="s">
        <v>28</v>
      </c>
      <c r="C141" s="79" t="s">
        <v>278</v>
      </c>
      <c r="D141" s="92">
        <v>0</v>
      </c>
      <c r="E141" s="92">
        <v>-1305.43</v>
      </c>
      <c r="F141" s="93">
        <v>0</v>
      </c>
    </row>
    <row r="142" spans="1:6" ht="180.75" thickBot="1">
      <c r="A142" s="77" t="s">
        <v>279</v>
      </c>
      <c r="B142" s="78" t="s">
        <v>28</v>
      </c>
      <c r="C142" s="79" t="s">
        <v>280</v>
      </c>
      <c r="D142" s="92">
        <v>0</v>
      </c>
      <c r="E142" s="92">
        <v>-192</v>
      </c>
      <c r="F142" s="93">
        <v>0</v>
      </c>
    </row>
    <row r="143" spans="1:6" ht="12" customHeight="1">
      <c r="A143" s="81"/>
      <c r="B143" s="82"/>
      <c r="C143" s="82"/>
      <c r="D143" s="82"/>
      <c r="E143" s="82"/>
      <c r="F143" s="82"/>
    </row>
    <row r="144" spans="1:6" ht="33.950000000000003" customHeight="1">
      <c r="A144" s="83"/>
      <c r="B144" s="84"/>
      <c r="C144" s="84"/>
      <c r="D144" s="84"/>
      <c r="E144" s="84"/>
      <c r="F144" s="84"/>
    </row>
  </sheetData>
  <autoFilter ref="A15:F142"/>
  <mergeCells count="12">
    <mergeCell ref="F13:F14"/>
    <mergeCell ref="A144:F144"/>
    <mergeCell ref="A13:A14"/>
    <mergeCell ref="B13:B14"/>
    <mergeCell ref="C13:C14"/>
    <mergeCell ref="D13:D14"/>
    <mergeCell ref="E13:E14"/>
    <mergeCell ref="A2:D2"/>
    <mergeCell ref="A4:D4"/>
    <mergeCell ref="B6:D6"/>
    <mergeCell ref="B7:D7"/>
    <mergeCell ref="A11:F11"/>
  </mergeCells>
  <pageMargins left="0.78740157480314965" right="0.39370078740157483" top="0.39370078740157483" bottom="0.39370078740157483" header="0.39370078740157483" footer="0.39370078740157483"/>
  <pageSetup paperSize="9" scale="63" fitToHeight="1000" orientation="portrait" r:id="rId1"/>
  <headerFooter>
    <oddFooter>&amp;R&amp;P</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H189"/>
  <sheetViews>
    <sheetView showGridLines="0" zoomScaleNormal="100" zoomScaleSheetLayoutView="100" workbookViewId="0">
      <selection activeCell="F2" sqref="F2"/>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31" t="s">
        <v>281</v>
      </c>
      <c r="B1" s="32"/>
      <c r="C1" s="32"/>
      <c r="D1" s="32"/>
      <c r="E1" s="32"/>
      <c r="F1" s="32"/>
      <c r="G1" s="2"/>
      <c r="H1" s="2"/>
    </row>
    <row r="2" spans="1:8" ht="9" customHeight="1">
      <c r="A2" s="21"/>
      <c r="B2" s="21"/>
      <c r="C2" s="21"/>
      <c r="D2" s="5"/>
      <c r="E2" s="5"/>
      <c r="F2" s="22"/>
      <c r="G2" s="4"/>
      <c r="H2" s="4"/>
    </row>
    <row r="3" spans="1:8" ht="27" customHeight="1">
      <c r="A3" s="39" t="s">
        <v>21</v>
      </c>
      <c r="B3" s="41" t="s">
        <v>22</v>
      </c>
      <c r="C3" s="41" t="s">
        <v>282</v>
      </c>
      <c r="D3" s="35" t="s">
        <v>24</v>
      </c>
      <c r="E3" s="35" t="s">
        <v>25</v>
      </c>
      <c r="F3" s="35" t="s">
        <v>26</v>
      </c>
      <c r="G3" s="37"/>
      <c r="H3" s="3"/>
    </row>
    <row r="4" spans="1:8" ht="45" customHeight="1">
      <c r="A4" s="40"/>
      <c r="B4" s="42"/>
      <c r="C4" s="42"/>
      <c r="D4" s="36"/>
      <c r="E4" s="36"/>
      <c r="F4" s="36"/>
      <c r="G4" s="38"/>
      <c r="H4" s="7"/>
    </row>
    <row r="5" spans="1:8" ht="15.75" customHeight="1">
      <c r="A5" s="6">
        <v>1</v>
      </c>
      <c r="B5" s="8">
        <v>2</v>
      </c>
      <c r="C5" s="8">
        <v>3</v>
      </c>
      <c r="D5" s="8">
        <v>4</v>
      </c>
      <c r="E5" s="8">
        <v>5</v>
      </c>
      <c r="F5" s="8">
        <v>6</v>
      </c>
      <c r="G5" s="3"/>
      <c r="H5" s="9"/>
    </row>
    <row r="6" spans="1:8" ht="24">
      <c r="A6" s="10" t="s">
        <v>283</v>
      </c>
      <c r="B6" s="11" t="s">
        <v>284</v>
      </c>
      <c r="C6" s="12" t="s">
        <v>29</v>
      </c>
      <c r="D6" s="94">
        <f>SUM(D7:D186)</f>
        <v>3487201402.1700001</v>
      </c>
      <c r="E6" s="94">
        <f>SUM(E7:E186)</f>
        <v>1348007528.0200007</v>
      </c>
      <c r="F6" s="95">
        <f>D6-E6</f>
        <v>2139193874.1499994</v>
      </c>
      <c r="G6" s="13"/>
      <c r="H6" s="13"/>
    </row>
    <row r="7" spans="1:8" ht="24">
      <c r="A7" s="14" t="s">
        <v>285</v>
      </c>
      <c r="B7" s="15" t="s">
        <v>284</v>
      </c>
      <c r="C7" s="16" t="s">
        <v>286</v>
      </c>
      <c r="D7" s="96">
        <v>3355600</v>
      </c>
      <c r="E7" s="96">
        <v>1007920.32</v>
      </c>
      <c r="F7" s="97">
        <v>2347679.6800000002</v>
      </c>
      <c r="G7" s="17"/>
      <c r="H7" s="17"/>
    </row>
    <row r="8" spans="1:8" ht="36">
      <c r="A8" s="14" t="s">
        <v>287</v>
      </c>
      <c r="B8" s="15" t="s">
        <v>284</v>
      </c>
      <c r="C8" s="16" t="s">
        <v>288</v>
      </c>
      <c r="D8" s="96">
        <v>289400</v>
      </c>
      <c r="E8" s="96">
        <v>0</v>
      </c>
      <c r="F8" s="97">
        <v>289400</v>
      </c>
      <c r="G8" s="17"/>
      <c r="H8" s="17"/>
    </row>
    <row r="9" spans="1:8" ht="36">
      <c r="A9" s="14" t="s">
        <v>289</v>
      </c>
      <c r="B9" s="15" t="s">
        <v>284</v>
      </c>
      <c r="C9" s="16" t="s">
        <v>290</v>
      </c>
      <c r="D9" s="96">
        <v>731000</v>
      </c>
      <c r="E9" s="96">
        <v>227004.16</v>
      </c>
      <c r="F9" s="97">
        <v>503995.84</v>
      </c>
      <c r="G9" s="17"/>
      <c r="H9" s="17"/>
    </row>
    <row r="10" spans="1:8" ht="24">
      <c r="A10" s="14" t="s">
        <v>285</v>
      </c>
      <c r="B10" s="15" t="s">
        <v>284</v>
      </c>
      <c r="C10" s="16" t="s">
        <v>291</v>
      </c>
      <c r="D10" s="96">
        <v>198352750</v>
      </c>
      <c r="E10" s="96">
        <v>63221090.890000001</v>
      </c>
      <c r="F10" s="97">
        <v>135131659.11000001</v>
      </c>
      <c r="G10" s="17"/>
      <c r="H10" s="17"/>
    </row>
    <row r="11" spans="1:8" ht="36">
      <c r="A11" s="14" t="s">
        <v>287</v>
      </c>
      <c r="B11" s="15" t="s">
        <v>284</v>
      </c>
      <c r="C11" s="16" t="s">
        <v>292</v>
      </c>
      <c r="D11" s="96">
        <v>2253300</v>
      </c>
      <c r="E11" s="96">
        <v>399493.5</v>
      </c>
      <c r="F11" s="97">
        <v>1853806.5</v>
      </c>
      <c r="G11" s="17"/>
      <c r="H11" s="17"/>
    </row>
    <row r="12" spans="1:8" ht="36">
      <c r="A12" s="14" t="s">
        <v>289</v>
      </c>
      <c r="B12" s="15" t="s">
        <v>284</v>
      </c>
      <c r="C12" s="16" t="s">
        <v>293</v>
      </c>
      <c r="D12" s="96">
        <v>28383820</v>
      </c>
      <c r="E12" s="96">
        <v>17768280.59</v>
      </c>
      <c r="F12" s="97">
        <v>10615539.41</v>
      </c>
      <c r="G12" s="17"/>
      <c r="H12" s="17"/>
    </row>
    <row r="13" spans="1:8" ht="24">
      <c r="A13" s="14" t="s">
        <v>294</v>
      </c>
      <c r="B13" s="15" t="s">
        <v>284</v>
      </c>
      <c r="C13" s="16" t="s">
        <v>295</v>
      </c>
      <c r="D13" s="96">
        <v>6408100</v>
      </c>
      <c r="E13" s="96">
        <v>1132032.3</v>
      </c>
      <c r="F13" s="97">
        <v>5276067.7</v>
      </c>
      <c r="G13" s="17"/>
      <c r="H13" s="17"/>
    </row>
    <row r="14" spans="1:8">
      <c r="A14" s="14" t="s">
        <v>296</v>
      </c>
      <c r="B14" s="15" t="s">
        <v>284</v>
      </c>
      <c r="C14" s="16" t="s">
        <v>297</v>
      </c>
      <c r="D14" s="96">
        <v>18857030</v>
      </c>
      <c r="E14" s="96">
        <v>2870373.01</v>
      </c>
      <c r="F14" s="97">
        <v>15986656.99</v>
      </c>
      <c r="G14" s="17"/>
      <c r="H14" s="17"/>
    </row>
    <row r="15" spans="1:8">
      <c r="A15" s="14" t="s">
        <v>298</v>
      </c>
      <c r="B15" s="15" t="s">
        <v>284</v>
      </c>
      <c r="C15" s="16" t="s">
        <v>299</v>
      </c>
      <c r="D15" s="96">
        <v>16021100</v>
      </c>
      <c r="E15" s="96">
        <v>7810285.1900000004</v>
      </c>
      <c r="F15" s="97">
        <v>8210814.8099999996</v>
      </c>
      <c r="G15" s="17"/>
      <c r="H15" s="17"/>
    </row>
    <row r="16" spans="1:8" ht="24">
      <c r="A16" s="14" t="s">
        <v>300</v>
      </c>
      <c r="B16" s="15" t="s">
        <v>284</v>
      </c>
      <c r="C16" s="16" t="s">
        <v>301</v>
      </c>
      <c r="D16" s="96">
        <v>1237200</v>
      </c>
      <c r="E16" s="96">
        <v>1105982</v>
      </c>
      <c r="F16" s="97">
        <v>131218</v>
      </c>
      <c r="G16" s="17"/>
      <c r="H16" s="17"/>
    </row>
    <row r="17" spans="1:8">
      <c r="A17" s="14" t="s">
        <v>302</v>
      </c>
      <c r="B17" s="15" t="s">
        <v>284</v>
      </c>
      <c r="C17" s="16" t="s">
        <v>303</v>
      </c>
      <c r="D17" s="96">
        <v>301900</v>
      </c>
      <c r="E17" s="96">
        <v>89921.75</v>
      </c>
      <c r="F17" s="97">
        <v>211978.25</v>
      </c>
      <c r="G17" s="17"/>
      <c r="H17" s="17"/>
    </row>
    <row r="18" spans="1:8">
      <c r="A18" s="14" t="s">
        <v>304</v>
      </c>
      <c r="B18" s="15" t="s">
        <v>284</v>
      </c>
      <c r="C18" s="16" t="s">
        <v>305</v>
      </c>
      <c r="D18" s="96">
        <v>66000</v>
      </c>
      <c r="E18" s="96">
        <v>8010.27</v>
      </c>
      <c r="F18" s="97">
        <v>57989.73</v>
      </c>
      <c r="G18" s="17"/>
      <c r="H18" s="17"/>
    </row>
    <row r="19" spans="1:8" ht="24">
      <c r="A19" s="14" t="s">
        <v>285</v>
      </c>
      <c r="B19" s="15" t="s">
        <v>284</v>
      </c>
      <c r="C19" s="16" t="s">
        <v>306</v>
      </c>
      <c r="D19" s="96">
        <v>44751100</v>
      </c>
      <c r="E19" s="96">
        <v>13716659.689999999</v>
      </c>
      <c r="F19" s="97">
        <v>31034440.309999999</v>
      </c>
      <c r="G19" s="17"/>
      <c r="H19" s="17"/>
    </row>
    <row r="20" spans="1:8" ht="36">
      <c r="A20" s="14" t="s">
        <v>287</v>
      </c>
      <c r="B20" s="15" t="s">
        <v>284</v>
      </c>
      <c r="C20" s="16" t="s">
        <v>307</v>
      </c>
      <c r="D20" s="96">
        <v>230100</v>
      </c>
      <c r="E20" s="96">
        <v>280</v>
      </c>
      <c r="F20" s="97">
        <v>229820</v>
      </c>
      <c r="G20" s="17"/>
      <c r="H20" s="17"/>
    </row>
    <row r="21" spans="1:8" ht="36">
      <c r="A21" s="14" t="s">
        <v>289</v>
      </c>
      <c r="B21" s="15" t="s">
        <v>284</v>
      </c>
      <c r="C21" s="16" t="s">
        <v>308</v>
      </c>
      <c r="D21" s="96">
        <v>7878500</v>
      </c>
      <c r="E21" s="96">
        <v>2975274.76</v>
      </c>
      <c r="F21" s="97">
        <v>4903225.24</v>
      </c>
      <c r="G21" s="17"/>
      <c r="H21" s="17"/>
    </row>
    <row r="22" spans="1:8" ht="24">
      <c r="A22" s="14" t="s">
        <v>294</v>
      </c>
      <c r="B22" s="15" t="s">
        <v>284</v>
      </c>
      <c r="C22" s="16" t="s">
        <v>309</v>
      </c>
      <c r="D22" s="96">
        <v>4640300</v>
      </c>
      <c r="E22" s="96">
        <v>944155.41</v>
      </c>
      <c r="F22" s="97">
        <v>3696144.59</v>
      </c>
      <c r="G22" s="17"/>
      <c r="H22" s="17"/>
    </row>
    <row r="23" spans="1:8">
      <c r="A23" s="14" t="s">
        <v>296</v>
      </c>
      <c r="B23" s="15" t="s">
        <v>284</v>
      </c>
      <c r="C23" s="16" t="s">
        <v>310</v>
      </c>
      <c r="D23" s="96">
        <v>1684400</v>
      </c>
      <c r="E23" s="96">
        <v>120508.9</v>
      </c>
      <c r="F23" s="97">
        <v>1563891.1</v>
      </c>
      <c r="G23" s="17"/>
      <c r="H23" s="17"/>
    </row>
    <row r="24" spans="1:8">
      <c r="A24" s="14" t="s">
        <v>302</v>
      </c>
      <c r="B24" s="15" t="s">
        <v>284</v>
      </c>
      <c r="C24" s="16" t="s">
        <v>311</v>
      </c>
      <c r="D24" s="96">
        <v>11600</v>
      </c>
      <c r="E24" s="96">
        <v>0</v>
      </c>
      <c r="F24" s="97">
        <v>11600</v>
      </c>
      <c r="G24" s="17"/>
      <c r="H24" s="17"/>
    </row>
    <row r="25" spans="1:8">
      <c r="A25" s="14" t="s">
        <v>312</v>
      </c>
      <c r="B25" s="15" t="s">
        <v>284</v>
      </c>
      <c r="C25" s="16" t="s">
        <v>313</v>
      </c>
      <c r="D25" s="96">
        <v>4961600</v>
      </c>
      <c r="E25" s="96">
        <v>0</v>
      </c>
      <c r="F25" s="97">
        <v>4961600</v>
      </c>
      <c r="G25" s="17"/>
      <c r="H25" s="17"/>
    </row>
    <row r="26" spans="1:8">
      <c r="A26" s="14" t="s">
        <v>314</v>
      </c>
      <c r="B26" s="15" t="s">
        <v>284</v>
      </c>
      <c r="C26" s="16" t="s">
        <v>315</v>
      </c>
      <c r="D26" s="96">
        <v>4299200</v>
      </c>
      <c r="E26" s="96">
        <v>1344704.98</v>
      </c>
      <c r="F26" s="97">
        <v>2954495.02</v>
      </c>
      <c r="G26" s="17"/>
      <c r="H26" s="17"/>
    </row>
    <row r="27" spans="1:8" ht="36">
      <c r="A27" s="14" t="s">
        <v>316</v>
      </c>
      <c r="B27" s="15" t="s">
        <v>284</v>
      </c>
      <c r="C27" s="16" t="s">
        <v>317</v>
      </c>
      <c r="D27" s="96">
        <v>636800</v>
      </c>
      <c r="E27" s="96">
        <v>440031.76</v>
      </c>
      <c r="F27" s="97">
        <v>196768.24</v>
      </c>
      <c r="G27" s="17"/>
      <c r="H27" s="17"/>
    </row>
    <row r="28" spans="1:8" ht="24">
      <c r="A28" s="14" t="s">
        <v>285</v>
      </c>
      <c r="B28" s="15" t="s">
        <v>284</v>
      </c>
      <c r="C28" s="16" t="s">
        <v>318</v>
      </c>
      <c r="D28" s="96">
        <v>12040620</v>
      </c>
      <c r="E28" s="96">
        <v>3430720.43</v>
      </c>
      <c r="F28" s="97">
        <v>8609899.5700000003</v>
      </c>
      <c r="G28" s="17"/>
      <c r="H28" s="17"/>
    </row>
    <row r="29" spans="1:8" ht="36">
      <c r="A29" s="14" t="s">
        <v>287</v>
      </c>
      <c r="B29" s="15" t="s">
        <v>284</v>
      </c>
      <c r="C29" s="16" t="s">
        <v>319</v>
      </c>
      <c r="D29" s="96">
        <v>137100</v>
      </c>
      <c r="E29" s="96">
        <v>0</v>
      </c>
      <c r="F29" s="97">
        <v>137100</v>
      </c>
      <c r="G29" s="17"/>
      <c r="H29" s="17"/>
    </row>
    <row r="30" spans="1:8" ht="36">
      <c r="A30" s="14" t="s">
        <v>289</v>
      </c>
      <c r="B30" s="15" t="s">
        <v>284</v>
      </c>
      <c r="C30" s="16" t="s">
        <v>320</v>
      </c>
      <c r="D30" s="96">
        <v>2412980</v>
      </c>
      <c r="E30" s="96">
        <v>1014626.65</v>
      </c>
      <c r="F30" s="97">
        <v>1398353.35</v>
      </c>
      <c r="G30" s="17"/>
      <c r="H30" s="17"/>
    </row>
    <row r="31" spans="1:8" ht="24">
      <c r="A31" s="14" t="s">
        <v>294</v>
      </c>
      <c r="B31" s="15" t="s">
        <v>284</v>
      </c>
      <c r="C31" s="16" t="s">
        <v>321</v>
      </c>
      <c r="D31" s="96">
        <v>1271300</v>
      </c>
      <c r="E31" s="96">
        <v>307743.43</v>
      </c>
      <c r="F31" s="97">
        <v>963556.57</v>
      </c>
      <c r="G31" s="17"/>
      <c r="H31" s="17"/>
    </row>
    <row r="32" spans="1:8">
      <c r="A32" s="14" t="s">
        <v>296</v>
      </c>
      <c r="B32" s="15" t="s">
        <v>284</v>
      </c>
      <c r="C32" s="16" t="s">
        <v>322</v>
      </c>
      <c r="D32" s="96">
        <v>3333400</v>
      </c>
      <c r="E32" s="96">
        <v>1520986.92</v>
      </c>
      <c r="F32" s="97">
        <v>1812413.08</v>
      </c>
      <c r="G32" s="17"/>
      <c r="H32" s="17"/>
    </row>
    <row r="33" spans="1:8">
      <c r="A33" s="14" t="s">
        <v>298</v>
      </c>
      <c r="B33" s="15" t="s">
        <v>284</v>
      </c>
      <c r="C33" s="16" t="s">
        <v>323</v>
      </c>
      <c r="D33" s="96">
        <v>452800</v>
      </c>
      <c r="E33" s="96">
        <v>326695.21000000002</v>
      </c>
      <c r="F33" s="97">
        <v>126104.79</v>
      </c>
      <c r="G33" s="17"/>
      <c r="H33" s="17"/>
    </row>
    <row r="34" spans="1:8" ht="24">
      <c r="A34" s="14" t="s">
        <v>300</v>
      </c>
      <c r="B34" s="15" t="s">
        <v>284</v>
      </c>
      <c r="C34" s="16" t="s">
        <v>324</v>
      </c>
      <c r="D34" s="96">
        <v>108700</v>
      </c>
      <c r="E34" s="96">
        <v>55268.43</v>
      </c>
      <c r="F34" s="97">
        <v>53431.57</v>
      </c>
      <c r="G34" s="17"/>
      <c r="H34" s="17"/>
    </row>
    <row r="35" spans="1:8" ht="24">
      <c r="A35" s="14" t="s">
        <v>325</v>
      </c>
      <c r="B35" s="15" t="s">
        <v>284</v>
      </c>
      <c r="C35" s="16" t="s">
        <v>326</v>
      </c>
      <c r="D35" s="96">
        <v>50000</v>
      </c>
      <c r="E35" s="96">
        <v>16888</v>
      </c>
      <c r="F35" s="97">
        <v>33112</v>
      </c>
      <c r="G35" s="17"/>
      <c r="H35" s="17"/>
    </row>
    <row r="36" spans="1:8">
      <c r="A36" s="14" t="s">
        <v>302</v>
      </c>
      <c r="B36" s="15" t="s">
        <v>284</v>
      </c>
      <c r="C36" s="16" t="s">
        <v>327</v>
      </c>
      <c r="D36" s="96">
        <v>28500</v>
      </c>
      <c r="E36" s="96">
        <v>0</v>
      </c>
      <c r="F36" s="97">
        <v>28500</v>
      </c>
      <c r="G36" s="17"/>
      <c r="H36" s="17"/>
    </row>
    <row r="37" spans="1:8">
      <c r="A37" s="14" t="s">
        <v>304</v>
      </c>
      <c r="B37" s="15" t="s">
        <v>284</v>
      </c>
      <c r="C37" s="16" t="s">
        <v>328</v>
      </c>
      <c r="D37" s="96">
        <v>3000</v>
      </c>
      <c r="E37" s="96">
        <v>0</v>
      </c>
      <c r="F37" s="97">
        <v>3000</v>
      </c>
      <c r="G37" s="17"/>
      <c r="H37" s="17"/>
    </row>
    <row r="38" spans="1:8">
      <c r="A38" s="14" t="s">
        <v>314</v>
      </c>
      <c r="B38" s="15" t="s">
        <v>284</v>
      </c>
      <c r="C38" s="16" t="s">
        <v>329</v>
      </c>
      <c r="D38" s="96">
        <v>6134100</v>
      </c>
      <c r="E38" s="96">
        <v>2023776.97</v>
      </c>
      <c r="F38" s="97">
        <v>4110323.03</v>
      </c>
      <c r="G38" s="17"/>
      <c r="H38" s="17"/>
    </row>
    <row r="39" spans="1:8" ht="24">
      <c r="A39" s="14" t="s">
        <v>330</v>
      </c>
      <c r="B39" s="15" t="s">
        <v>284</v>
      </c>
      <c r="C39" s="16" t="s">
        <v>331</v>
      </c>
      <c r="D39" s="96">
        <v>5000</v>
      </c>
      <c r="E39" s="96">
        <v>158.06</v>
      </c>
      <c r="F39" s="97">
        <v>4841.9399999999996</v>
      </c>
      <c r="G39" s="17"/>
      <c r="H39" s="17"/>
    </row>
    <row r="40" spans="1:8" ht="36">
      <c r="A40" s="14" t="s">
        <v>316</v>
      </c>
      <c r="B40" s="15" t="s">
        <v>284</v>
      </c>
      <c r="C40" s="16" t="s">
        <v>332</v>
      </c>
      <c r="D40" s="96">
        <v>913900</v>
      </c>
      <c r="E40" s="96">
        <v>389243.87</v>
      </c>
      <c r="F40" s="97">
        <v>524656.13</v>
      </c>
      <c r="G40" s="17"/>
      <c r="H40" s="17"/>
    </row>
    <row r="41" spans="1:8" ht="24">
      <c r="A41" s="14" t="s">
        <v>294</v>
      </c>
      <c r="B41" s="15" t="s">
        <v>284</v>
      </c>
      <c r="C41" s="16" t="s">
        <v>333</v>
      </c>
      <c r="D41" s="96">
        <v>866600</v>
      </c>
      <c r="E41" s="96">
        <v>326563.40000000002</v>
      </c>
      <c r="F41" s="97">
        <v>540036.6</v>
      </c>
      <c r="G41" s="17"/>
      <c r="H41" s="17"/>
    </row>
    <row r="42" spans="1:8">
      <c r="A42" s="14" t="s">
        <v>296</v>
      </c>
      <c r="B42" s="15" t="s">
        <v>284</v>
      </c>
      <c r="C42" s="16" t="s">
        <v>334</v>
      </c>
      <c r="D42" s="96">
        <v>1550000</v>
      </c>
      <c r="E42" s="96">
        <v>188630.71</v>
      </c>
      <c r="F42" s="97">
        <v>1361369.29</v>
      </c>
      <c r="G42" s="17"/>
      <c r="H42" s="17"/>
    </row>
    <row r="43" spans="1:8">
      <c r="A43" s="14" t="s">
        <v>298</v>
      </c>
      <c r="B43" s="15" t="s">
        <v>284</v>
      </c>
      <c r="C43" s="16" t="s">
        <v>335</v>
      </c>
      <c r="D43" s="96">
        <v>671700</v>
      </c>
      <c r="E43" s="96">
        <v>215943.66</v>
      </c>
      <c r="F43" s="97">
        <v>455756.34</v>
      </c>
      <c r="G43" s="17"/>
      <c r="H43" s="17"/>
    </row>
    <row r="44" spans="1:8" ht="24">
      <c r="A44" s="14" t="s">
        <v>300</v>
      </c>
      <c r="B44" s="15" t="s">
        <v>284</v>
      </c>
      <c r="C44" s="16" t="s">
        <v>336</v>
      </c>
      <c r="D44" s="96">
        <v>147400</v>
      </c>
      <c r="E44" s="96">
        <v>0</v>
      </c>
      <c r="F44" s="97">
        <v>147400</v>
      </c>
      <c r="G44" s="17"/>
      <c r="H44" s="17"/>
    </row>
    <row r="45" spans="1:8">
      <c r="A45" s="14" t="s">
        <v>337</v>
      </c>
      <c r="B45" s="15" t="s">
        <v>284</v>
      </c>
      <c r="C45" s="16" t="s">
        <v>338</v>
      </c>
      <c r="D45" s="96">
        <v>57600</v>
      </c>
      <c r="E45" s="96">
        <v>0</v>
      </c>
      <c r="F45" s="97">
        <v>57600</v>
      </c>
      <c r="G45" s="17"/>
      <c r="H45" s="17"/>
    </row>
    <row r="46" spans="1:8" ht="48">
      <c r="A46" s="14" t="s">
        <v>339</v>
      </c>
      <c r="B46" s="15" t="s">
        <v>284</v>
      </c>
      <c r="C46" s="16" t="s">
        <v>340</v>
      </c>
      <c r="D46" s="96">
        <v>550300</v>
      </c>
      <c r="E46" s="96">
        <v>0</v>
      </c>
      <c r="F46" s="97">
        <v>550300</v>
      </c>
      <c r="G46" s="17"/>
      <c r="H46" s="17"/>
    </row>
    <row r="47" spans="1:8">
      <c r="A47" s="14" t="s">
        <v>302</v>
      </c>
      <c r="B47" s="15" t="s">
        <v>284</v>
      </c>
      <c r="C47" s="16" t="s">
        <v>341</v>
      </c>
      <c r="D47" s="96">
        <v>7700</v>
      </c>
      <c r="E47" s="96">
        <v>2618</v>
      </c>
      <c r="F47" s="97">
        <v>5082</v>
      </c>
      <c r="G47" s="17"/>
      <c r="H47" s="17"/>
    </row>
    <row r="48" spans="1:8">
      <c r="A48" s="14" t="s">
        <v>304</v>
      </c>
      <c r="B48" s="15" t="s">
        <v>284</v>
      </c>
      <c r="C48" s="16" t="s">
        <v>342</v>
      </c>
      <c r="D48" s="96">
        <v>16800</v>
      </c>
      <c r="E48" s="96">
        <v>161.37</v>
      </c>
      <c r="F48" s="97">
        <v>16638.63</v>
      </c>
      <c r="G48" s="17"/>
      <c r="H48" s="17"/>
    </row>
    <row r="49" spans="1:8" ht="48">
      <c r="A49" s="14" t="s">
        <v>343</v>
      </c>
      <c r="B49" s="15" t="s">
        <v>284</v>
      </c>
      <c r="C49" s="16" t="s">
        <v>344</v>
      </c>
      <c r="D49" s="96">
        <v>7982000</v>
      </c>
      <c r="E49" s="96">
        <v>2951899.74</v>
      </c>
      <c r="F49" s="97">
        <v>5030100.26</v>
      </c>
      <c r="G49" s="17"/>
      <c r="H49" s="17"/>
    </row>
    <row r="50" spans="1:8" ht="24">
      <c r="A50" s="14" t="s">
        <v>345</v>
      </c>
      <c r="B50" s="15" t="s">
        <v>284</v>
      </c>
      <c r="C50" s="16" t="s">
        <v>346</v>
      </c>
      <c r="D50" s="96">
        <v>35010300</v>
      </c>
      <c r="E50" s="96">
        <v>4733850</v>
      </c>
      <c r="F50" s="97">
        <v>30276450</v>
      </c>
      <c r="G50" s="17"/>
      <c r="H50" s="17"/>
    </row>
    <row r="51" spans="1:8" ht="48">
      <c r="A51" s="14" t="s">
        <v>339</v>
      </c>
      <c r="B51" s="15" t="s">
        <v>284</v>
      </c>
      <c r="C51" s="16" t="s">
        <v>347</v>
      </c>
      <c r="D51" s="96">
        <v>44156000</v>
      </c>
      <c r="E51" s="96">
        <v>13482483.1</v>
      </c>
      <c r="F51" s="97">
        <v>30673516.899999999</v>
      </c>
      <c r="G51" s="17"/>
      <c r="H51" s="17"/>
    </row>
    <row r="52" spans="1:8">
      <c r="A52" s="14" t="s">
        <v>314</v>
      </c>
      <c r="B52" s="15" t="s">
        <v>284</v>
      </c>
      <c r="C52" s="16" t="s">
        <v>348</v>
      </c>
      <c r="D52" s="96">
        <v>64354500</v>
      </c>
      <c r="E52" s="96">
        <v>21620928.73</v>
      </c>
      <c r="F52" s="97">
        <v>42733571.270000003</v>
      </c>
      <c r="G52" s="17"/>
      <c r="H52" s="17"/>
    </row>
    <row r="53" spans="1:8" ht="24">
      <c r="A53" s="14" t="s">
        <v>330</v>
      </c>
      <c r="B53" s="15" t="s">
        <v>284</v>
      </c>
      <c r="C53" s="16" t="s">
        <v>349</v>
      </c>
      <c r="D53" s="96">
        <v>75400</v>
      </c>
      <c r="E53" s="96">
        <v>0</v>
      </c>
      <c r="F53" s="97">
        <v>75400</v>
      </c>
      <c r="G53" s="17"/>
      <c r="H53" s="17"/>
    </row>
    <row r="54" spans="1:8" ht="36">
      <c r="A54" s="14" t="s">
        <v>316</v>
      </c>
      <c r="B54" s="15" t="s">
        <v>284</v>
      </c>
      <c r="C54" s="16" t="s">
        <v>350</v>
      </c>
      <c r="D54" s="96">
        <v>8915000</v>
      </c>
      <c r="E54" s="96">
        <v>5990827.1299999999</v>
      </c>
      <c r="F54" s="97">
        <v>2924172.87</v>
      </c>
      <c r="G54" s="17"/>
      <c r="H54" s="17"/>
    </row>
    <row r="55" spans="1:8" ht="24">
      <c r="A55" s="14" t="s">
        <v>285</v>
      </c>
      <c r="B55" s="15" t="s">
        <v>284</v>
      </c>
      <c r="C55" s="16" t="s">
        <v>351</v>
      </c>
      <c r="D55" s="96">
        <v>11786900</v>
      </c>
      <c r="E55" s="96">
        <v>4535361.2</v>
      </c>
      <c r="F55" s="97">
        <v>7251538.7999999998</v>
      </c>
      <c r="G55" s="17"/>
      <c r="H55" s="17"/>
    </row>
    <row r="56" spans="1:8" ht="36">
      <c r="A56" s="14" t="s">
        <v>287</v>
      </c>
      <c r="B56" s="15" t="s">
        <v>284</v>
      </c>
      <c r="C56" s="16" t="s">
        <v>352</v>
      </c>
      <c r="D56" s="96">
        <v>104000</v>
      </c>
      <c r="E56" s="96">
        <v>0</v>
      </c>
      <c r="F56" s="97">
        <v>104000</v>
      </c>
      <c r="G56" s="17"/>
      <c r="H56" s="17"/>
    </row>
    <row r="57" spans="1:8" ht="36">
      <c r="A57" s="14" t="s">
        <v>289</v>
      </c>
      <c r="B57" s="15" t="s">
        <v>284</v>
      </c>
      <c r="C57" s="16" t="s">
        <v>353</v>
      </c>
      <c r="D57" s="96">
        <v>1749000</v>
      </c>
      <c r="E57" s="96">
        <v>954738</v>
      </c>
      <c r="F57" s="97">
        <v>794262</v>
      </c>
      <c r="G57" s="17"/>
      <c r="H57" s="17"/>
    </row>
    <row r="58" spans="1:8" ht="24">
      <c r="A58" s="14" t="s">
        <v>294</v>
      </c>
      <c r="B58" s="15" t="s">
        <v>284</v>
      </c>
      <c r="C58" s="16" t="s">
        <v>354</v>
      </c>
      <c r="D58" s="96">
        <v>3731600</v>
      </c>
      <c r="E58" s="96">
        <v>624636.84</v>
      </c>
      <c r="F58" s="97">
        <v>3106963.16</v>
      </c>
      <c r="G58" s="17"/>
      <c r="H58" s="17"/>
    </row>
    <row r="59" spans="1:8" ht="24">
      <c r="A59" s="14" t="s">
        <v>345</v>
      </c>
      <c r="B59" s="15" t="s">
        <v>284</v>
      </c>
      <c r="C59" s="16" t="s">
        <v>355</v>
      </c>
      <c r="D59" s="96">
        <v>44499800</v>
      </c>
      <c r="E59" s="96">
        <v>8500.51</v>
      </c>
      <c r="F59" s="97">
        <v>44491299.490000002</v>
      </c>
      <c r="G59" s="17"/>
      <c r="H59" s="17"/>
    </row>
    <row r="60" spans="1:8">
      <c r="A60" s="14" t="s">
        <v>296</v>
      </c>
      <c r="B60" s="15" t="s">
        <v>284</v>
      </c>
      <c r="C60" s="16" t="s">
        <v>356</v>
      </c>
      <c r="D60" s="96">
        <v>6871800</v>
      </c>
      <c r="E60" s="96">
        <v>1820969.24</v>
      </c>
      <c r="F60" s="97">
        <v>5050830.76</v>
      </c>
      <c r="G60" s="17"/>
      <c r="H60" s="17"/>
    </row>
    <row r="61" spans="1:8">
      <c r="A61" s="14" t="s">
        <v>298</v>
      </c>
      <c r="B61" s="15" t="s">
        <v>284</v>
      </c>
      <c r="C61" s="16" t="s">
        <v>357</v>
      </c>
      <c r="D61" s="96">
        <v>9371800</v>
      </c>
      <c r="E61" s="96">
        <v>5705624.8600000003</v>
      </c>
      <c r="F61" s="97">
        <v>3666175.14</v>
      </c>
      <c r="G61" s="17"/>
      <c r="H61" s="17"/>
    </row>
    <row r="62" spans="1:8" ht="24">
      <c r="A62" s="14" t="s">
        <v>358</v>
      </c>
      <c r="B62" s="15" t="s">
        <v>284</v>
      </c>
      <c r="C62" s="16" t="s">
        <v>359</v>
      </c>
      <c r="D62" s="96">
        <v>150000</v>
      </c>
      <c r="E62" s="96">
        <v>0</v>
      </c>
      <c r="F62" s="97">
        <v>150000</v>
      </c>
      <c r="G62" s="17"/>
      <c r="H62" s="17"/>
    </row>
    <row r="63" spans="1:8" ht="48">
      <c r="A63" s="14" t="s">
        <v>343</v>
      </c>
      <c r="B63" s="15" t="s">
        <v>284</v>
      </c>
      <c r="C63" s="16" t="s">
        <v>360</v>
      </c>
      <c r="D63" s="96">
        <v>13073000</v>
      </c>
      <c r="E63" s="96">
        <v>4390250</v>
      </c>
      <c r="F63" s="97">
        <v>8682750</v>
      </c>
      <c r="G63" s="17"/>
      <c r="H63" s="17"/>
    </row>
    <row r="64" spans="1:8">
      <c r="A64" s="14" t="s">
        <v>361</v>
      </c>
      <c r="B64" s="15" t="s">
        <v>284</v>
      </c>
      <c r="C64" s="16" t="s">
        <v>362</v>
      </c>
      <c r="D64" s="96">
        <v>11213643</v>
      </c>
      <c r="E64" s="96">
        <v>0</v>
      </c>
      <c r="F64" s="97">
        <v>11213643</v>
      </c>
      <c r="G64" s="17"/>
      <c r="H64" s="17"/>
    </row>
    <row r="65" spans="1:8" ht="48">
      <c r="A65" s="14" t="s">
        <v>339</v>
      </c>
      <c r="B65" s="15" t="s">
        <v>284</v>
      </c>
      <c r="C65" s="16" t="s">
        <v>363</v>
      </c>
      <c r="D65" s="96">
        <v>6614900</v>
      </c>
      <c r="E65" s="96">
        <v>2032500</v>
      </c>
      <c r="F65" s="97">
        <v>4582400</v>
      </c>
      <c r="G65" s="17"/>
      <c r="H65" s="17"/>
    </row>
    <row r="66" spans="1:8" ht="24">
      <c r="A66" s="14" t="s">
        <v>364</v>
      </c>
      <c r="B66" s="15" t="s">
        <v>284</v>
      </c>
      <c r="C66" s="16" t="s">
        <v>365</v>
      </c>
      <c r="D66" s="96">
        <v>140000</v>
      </c>
      <c r="E66" s="96">
        <v>75093</v>
      </c>
      <c r="F66" s="97">
        <v>64907</v>
      </c>
      <c r="G66" s="17"/>
      <c r="H66" s="17"/>
    </row>
    <row r="67" spans="1:8">
      <c r="A67" s="14" t="s">
        <v>302</v>
      </c>
      <c r="B67" s="15" t="s">
        <v>284</v>
      </c>
      <c r="C67" s="16" t="s">
        <v>366</v>
      </c>
      <c r="D67" s="96">
        <v>135400</v>
      </c>
      <c r="E67" s="96">
        <v>1215</v>
      </c>
      <c r="F67" s="97">
        <v>134185</v>
      </c>
      <c r="G67" s="17"/>
      <c r="H67" s="17"/>
    </row>
    <row r="68" spans="1:8">
      <c r="A68" s="14" t="s">
        <v>304</v>
      </c>
      <c r="B68" s="15" t="s">
        <v>284</v>
      </c>
      <c r="C68" s="16" t="s">
        <v>367</v>
      </c>
      <c r="D68" s="96">
        <v>221000</v>
      </c>
      <c r="E68" s="96">
        <v>87935.62</v>
      </c>
      <c r="F68" s="97">
        <v>133064.38</v>
      </c>
      <c r="G68" s="17"/>
      <c r="H68" s="17"/>
    </row>
    <row r="69" spans="1:8" ht="24">
      <c r="A69" s="14" t="s">
        <v>345</v>
      </c>
      <c r="B69" s="15" t="s">
        <v>284</v>
      </c>
      <c r="C69" s="16" t="s">
        <v>368</v>
      </c>
      <c r="D69" s="96">
        <v>24165300</v>
      </c>
      <c r="E69" s="96">
        <v>0</v>
      </c>
      <c r="F69" s="97">
        <v>24165300</v>
      </c>
      <c r="G69" s="17"/>
      <c r="H69" s="17"/>
    </row>
    <row r="70" spans="1:8" ht="48">
      <c r="A70" s="14" t="s">
        <v>339</v>
      </c>
      <c r="B70" s="15" t="s">
        <v>284</v>
      </c>
      <c r="C70" s="16" t="s">
        <v>369</v>
      </c>
      <c r="D70" s="96">
        <v>30437000</v>
      </c>
      <c r="E70" s="96">
        <v>3500000</v>
      </c>
      <c r="F70" s="97">
        <v>26937000</v>
      </c>
      <c r="G70" s="17"/>
      <c r="H70" s="17"/>
    </row>
    <row r="71" spans="1:8" ht="48">
      <c r="A71" s="14" t="s">
        <v>339</v>
      </c>
      <c r="B71" s="15" t="s">
        <v>284</v>
      </c>
      <c r="C71" s="16" t="s">
        <v>370</v>
      </c>
      <c r="D71" s="96">
        <v>486997900</v>
      </c>
      <c r="E71" s="96">
        <v>415446257.88999999</v>
      </c>
      <c r="F71" s="97">
        <v>71551642.109999999</v>
      </c>
      <c r="G71" s="17"/>
      <c r="H71" s="17"/>
    </row>
    <row r="72" spans="1:8" ht="24">
      <c r="A72" s="14" t="s">
        <v>345</v>
      </c>
      <c r="B72" s="15" t="s">
        <v>284</v>
      </c>
      <c r="C72" s="16" t="s">
        <v>371</v>
      </c>
      <c r="D72" s="96">
        <v>44235800</v>
      </c>
      <c r="E72" s="96">
        <v>9007029.8300000001</v>
      </c>
      <c r="F72" s="97">
        <v>35228770.170000002</v>
      </c>
      <c r="G72" s="17"/>
      <c r="H72" s="17"/>
    </row>
    <row r="73" spans="1:8" ht="48">
      <c r="A73" s="14" t="s">
        <v>339</v>
      </c>
      <c r="B73" s="15" t="s">
        <v>284</v>
      </c>
      <c r="C73" s="16" t="s">
        <v>372</v>
      </c>
      <c r="D73" s="96">
        <v>129972000</v>
      </c>
      <c r="E73" s="96">
        <v>35491560.560000002</v>
      </c>
      <c r="F73" s="97">
        <v>94480439.439999998</v>
      </c>
      <c r="G73" s="17"/>
      <c r="H73" s="17"/>
    </row>
    <row r="74" spans="1:8">
      <c r="A74" s="14" t="s">
        <v>314</v>
      </c>
      <c r="B74" s="15" t="s">
        <v>284</v>
      </c>
      <c r="C74" s="16" t="s">
        <v>373</v>
      </c>
      <c r="D74" s="96">
        <v>294563100</v>
      </c>
      <c r="E74" s="96">
        <v>91493341.200000003</v>
      </c>
      <c r="F74" s="97">
        <v>203069758.80000001</v>
      </c>
      <c r="G74" s="17"/>
      <c r="H74" s="17"/>
    </row>
    <row r="75" spans="1:8" ht="24">
      <c r="A75" s="14" t="s">
        <v>330</v>
      </c>
      <c r="B75" s="15" t="s">
        <v>284</v>
      </c>
      <c r="C75" s="16" t="s">
        <v>374</v>
      </c>
      <c r="D75" s="96">
        <v>260030</v>
      </c>
      <c r="E75" s="96">
        <v>124333.69</v>
      </c>
      <c r="F75" s="97">
        <v>135696.31</v>
      </c>
      <c r="G75" s="17"/>
      <c r="H75" s="17"/>
    </row>
    <row r="76" spans="1:8" ht="36">
      <c r="A76" s="14" t="s">
        <v>316</v>
      </c>
      <c r="B76" s="15" t="s">
        <v>284</v>
      </c>
      <c r="C76" s="16" t="s">
        <v>375</v>
      </c>
      <c r="D76" s="96">
        <v>43499030</v>
      </c>
      <c r="E76" s="96">
        <v>20556072.949999999</v>
      </c>
      <c r="F76" s="97">
        <v>22942957.050000001</v>
      </c>
      <c r="G76" s="17"/>
      <c r="H76" s="17"/>
    </row>
    <row r="77" spans="1:8" ht="24">
      <c r="A77" s="14" t="s">
        <v>294</v>
      </c>
      <c r="B77" s="15" t="s">
        <v>284</v>
      </c>
      <c r="C77" s="16" t="s">
        <v>376</v>
      </c>
      <c r="D77" s="96">
        <v>1912160</v>
      </c>
      <c r="E77" s="96">
        <v>396498.92</v>
      </c>
      <c r="F77" s="97">
        <v>1515661.08</v>
      </c>
      <c r="G77" s="17"/>
      <c r="H77" s="17"/>
    </row>
    <row r="78" spans="1:8">
      <c r="A78" s="14" t="s">
        <v>296</v>
      </c>
      <c r="B78" s="15" t="s">
        <v>284</v>
      </c>
      <c r="C78" s="16" t="s">
        <v>377</v>
      </c>
      <c r="D78" s="96">
        <v>125267810</v>
      </c>
      <c r="E78" s="96">
        <v>27852925.170000002</v>
      </c>
      <c r="F78" s="97">
        <v>97414884.829999998</v>
      </c>
      <c r="G78" s="17"/>
      <c r="H78" s="17"/>
    </row>
    <row r="79" spans="1:8">
      <c r="A79" s="14" t="s">
        <v>298</v>
      </c>
      <c r="B79" s="15" t="s">
        <v>284</v>
      </c>
      <c r="C79" s="16" t="s">
        <v>378</v>
      </c>
      <c r="D79" s="96">
        <v>53954970</v>
      </c>
      <c r="E79" s="96">
        <v>38160172.140000001</v>
      </c>
      <c r="F79" s="97">
        <v>15794797.859999999</v>
      </c>
      <c r="G79" s="17"/>
      <c r="H79" s="17"/>
    </row>
    <row r="80" spans="1:8" ht="36">
      <c r="A80" s="14" t="s">
        <v>379</v>
      </c>
      <c r="B80" s="15" t="s">
        <v>284</v>
      </c>
      <c r="C80" s="16" t="s">
        <v>380</v>
      </c>
      <c r="D80" s="96">
        <v>146900</v>
      </c>
      <c r="E80" s="96">
        <v>0</v>
      </c>
      <c r="F80" s="97">
        <v>146900</v>
      </c>
      <c r="G80" s="17"/>
      <c r="H80" s="17"/>
    </row>
    <row r="81" spans="1:8">
      <c r="A81" s="14" t="s">
        <v>302</v>
      </c>
      <c r="B81" s="15" t="s">
        <v>284</v>
      </c>
      <c r="C81" s="16" t="s">
        <v>381</v>
      </c>
      <c r="D81" s="96">
        <v>10000</v>
      </c>
      <c r="E81" s="96">
        <v>0</v>
      </c>
      <c r="F81" s="97">
        <v>10000</v>
      </c>
      <c r="G81" s="17"/>
      <c r="H81" s="17"/>
    </row>
    <row r="82" spans="1:8">
      <c r="A82" s="14" t="s">
        <v>304</v>
      </c>
      <c r="B82" s="15" t="s">
        <v>284</v>
      </c>
      <c r="C82" s="16" t="s">
        <v>382</v>
      </c>
      <c r="D82" s="96">
        <v>341900</v>
      </c>
      <c r="E82" s="96">
        <v>4860.29</v>
      </c>
      <c r="F82" s="97">
        <v>337039.71</v>
      </c>
      <c r="G82" s="17"/>
      <c r="H82" s="17"/>
    </row>
    <row r="83" spans="1:8">
      <c r="A83" s="14" t="s">
        <v>314</v>
      </c>
      <c r="B83" s="15" t="s">
        <v>284</v>
      </c>
      <c r="C83" s="16" t="s">
        <v>383</v>
      </c>
      <c r="D83" s="96">
        <v>17904800</v>
      </c>
      <c r="E83" s="96">
        <v>5621642.0499999998</v>
      </c>
      <c r="F83" s="97">
        <v>12283157.949999999</v>
      </c>
      <c r="G83" s="17"/>
      <c r="H83" s="17"/>
    </row>
    <row r="84" spans="1:8" ht="24">
      <c r="A84" s="14" t="s">
        <v>330</v>
      </c>
      <c r="B84" s="15" t="s">
        <v>284</v>
      </c>
      <c r="C84" s="16" t="s">
        <v>384</v>
      </c>
      <c r="D84" s="96">
        <v>420</v>
      </c>
      <c r="E84" s="96">
        <v>0</v>
      </c>
      <c r="F84" s="97">
        <v>420</v>
      </c>
      <c r="G84" s="17"/>
      <c r="H84" s="17"/>
    </row>
    <row r="85" spans="1:8" ht="36">
      <c r="A85" s="14" t="s">
        <v>316</v>
      </c>
      <c r="B85" s="15" t="s">
        <v>284</v>
      </c>
      <c r="C85" s="16" t="s">
        <v>385</v>
      </c>
      <c r="D85" s="96">
        <v>1561420</v>
      </c>
      <c r="E85" s="96">
        <v>1224675.7</v>
      </c>
      <c r="F85" s="97">
        <v>336744.3</v>
      </c>
      <c r="G85" s="17"/>
      <c r="H85" s="17"/>
    </row>
    <row r="86" spans="1:8" ht="24">
      <c r="A86" s="14" t="s">
        <v>294</v>
      </c>
      <c r="B86" s="15" t="s">
        <v>284</v>
      </c>
      <c r="C86" s="16" t="s">
        <v>386</v>
      </c>
      <c r="D86" s="96">
        <v>130650</v>
      </c>
      <c r="E86" s="96">
        <v>31990</v>
      </c>
      <c r="F86" s="97">
        <v>98660</v>
      </c>
      <c r="G86" s="17"/>
      <c r="H86" s="17"/>
    </row>
    <row r="87" spans="1:8" ht="24">
      <c r="A87" s="14" t="s">
        <v>345</v>
      </c>
      <c r="B87" s="15" t="s">
        <v>284</v>
      </c>
      <c r="C87" s="16" t="s">
        <v>387</v>
      </c>
      <c r="D87" s="96">
        <v>10608300</v>
      </c>
      <c r="E87" s="96">
        <v>0</v>
      </c>
      <c r="F87" s="97">
        <v>10608300</v>
      </c>
      <c r="G87" s="17"/>
      <c r="H87" s="17"/>
    </row>
    <row r="88" spans="1:8">
      <c r="A88" s="14" t="s">
        <v>296</v>
      </c>
      <c r="B88" s="15" t="s">
        <v>284</v>
      </c>
      <c r="C88" s="16" t="s">
        <v>388</v>
      </c>
      <c r="D88" s="96">
        <v>7228600</v>
      </c>
      <c r="E88" s="96">
        <v>1640280.03</v>
      </c>
      <c r="F88" s="97">
        <v>5588319.9699999997</v>
      </c>
      <c r="G88" s="17"/>
      <c r="H88" s="17"/>
    </row>
    <row r="89" spans="1:8">
      <c r="A89" s="14" t="s">
        <v>298</v>
      </c>
      <c r="B89" s="15" t="s">
        <v>284</v>
      </c>
      <c r="C89" s="16" t="s">
        <v>389</v>
      </c>
      <c r="D89" s="96">
        <v>3129950</v>
      </c>
      <c r="E89" s="96">
        <v>2783960.74</v>
      </c>
      <c r="F89" s="97">
        <v>345989.26</v>
      </c>
      <c r="G89" s="17"/>
      <c r="H89" s="17"/>
    </row>
    <row r="90" spans="1:8" ht="24">
      <c r="A90" s="14" t="s">
        <v>300</v>
      </c>
      <c r="B90" s="15" t="s">
        <v>284</v>
      </c>
      <c r="C90" s="16" t="s">
        <v>390</v>
      </c>
      <c r="D90" s="96">
        <v>430000</v>
      </c>
      <c r="E90" s="96">
        <v>60417</v>
      </c>
      <c r="F90" s="97">
        <v>369583</v>
      </c>
      <c r="G90" s="17"/>
      <c r="H90" s="17"/>
    </row>
    <row r="91" spans="1:8" ht="48">
      <c r="A91" s="14" t="s">
        <v>343</v>
      </c>
      <c r="B91" s="15" t="s">
        <v>284</v>
      </c>
      <c r="C91" s="16" t="s">
        <v>391</v>
      </c>
      <c r="D91" s="96">
        <v>374353000</v>
      </c>
      <c r="E91" s="96">
        <v>133789563</v>
      </c>
      <c r="F91" s="97">
        <v>240563437</v>
      </c>
      <c r="G91" s="17"/>
      <c r="H91" s="17"/>
    </row>
    <row r="92" spans="1:8">
      <c r="A92" s="14" t="s">
        <v>361</v>
      </c>
      <c r="B92" s="15" t="s">
        <v>284</v>
      </c>
      <c r="C92" s="16" t="s">
        <v>392</v>
      </c>
      <c r="D92" s="96">
        <v>21733558</v>
      </c>
      <c r="E92" s="96">
        <v>6383952.2699999996</v>
      </c>
      <c r="F92" s="97">
        <v>15349605.73</v>
      </c>
      <c r="G92" s="17"/>
      <c r="H92" s="17"/>
    </row>
    <row r="93" spans="1:8">
      <c r="A93" s="14" t="s">
        <v>304</v>
      </c>
      <c r="B93" s="15" t="s">
        <v>284</v>
      </c>
      <c r="C93" s="16" t="s">
        <v>393</v>
      </c>
      <c r="D93" s="96">
        <v>5000</v>
      </c>
      <c r="E93" s="96">
        <v>0</v>
      </c>
      <c r="F93" s="97">
        <v>5000</v>
      </c>
      <c r="G93" s="17"/>
      <c r="H93" s="17"/>
    </row>
    <row r="94" spans="1:8" ht="48">
      <c r="A94" s="14" t="s">
        <v>343</v>
      </c>
      <c r="B94" s="15" t="s">
        <v>284</v>
      </c>
      <c r="C94" s="16" t="s">
        <v>394</v>
      </c>
      <c r="D94" s="96">
        <v>219265000</v>
      </c>
      <c r="E94" s="96">
        <v>67222088</v>
      </c>
      <c r="F94" s="97">
        <v>152042912</v>
      </c>
      <c r="G94" s="17"/>
      <c r="H94" s="17"/>
    </row>
    <row r="95" spans="1:8">
      <c r="A95" s="14" t="s">
        <v>361</v>
      </c>
      <c r="B95" s="15" t="s">
        <v>284</v>
      </c>
      <c r="C95" s="16" t="s">
        <v>395</v>
      </c>
      <c r="D95" s="96">
        <v>9865000</v>
      </c>
      <c r="E95" s="96">
        <v>0</v>
      </c>
      <c r="F95" s="97">
        <v>9865000</v>
      </c>
      <c r="G95" s="17"/>
      <c r="H95" s="17"/>
    </row>
    <row r="96" spans="1:8" ht="48">
      <c r="A96" s="14" t="s">
        <v>343</v>
      </c>
      <c r="B96" s="15" t="s">
        <v>284</v>
      </c>
      <c r="C96" s="16" t="s">
        <v>396</v>
      </c>
      <c r="D96" s="96">
        <v>90403000</v>
      </c>
      <c r="E96" s="96">
        <v>32857462.5</v>
      </c>
      <c r="F96" s="97">
        <v>57545537.5</v>
      </c>
      <c r="G96" s="17"/>
      <c r="H96" s="17"/>
    </row>
    <row r="97" spans="1:8">
      <c r="A97" s="14" t="s">
        <v>361</v>
      </c>
      <c r="B97" s="15" t="s">
        <v>284</v>
      </c>
      <c r="C97" s="16" t="s">
        <v>397</v>
      </c>
      <c r="D97" s="96">
        <v>3552000</v>
      </c>
      <c r="E97" s="96">
        <v>997117.34</v>
      </c>
      <c r="F97" s="97">
        <v>2554882.66</v>
      </c>
      <c r="G97" s="17"/>
      <c r="H97" s="17"/>
    </row>
    <row r="98" spans="1:8">
      <c r="A98" s="14" t="s">
        <v>314</v>
      </c>
      <c r="B98" s="15" t="s">
        <v>284</v>
      </c>
      <c r="C98" s="16" t="s">
        <v>398</v>
      </c>
      <c r="D98" s="96">
        <v>7511455</v>
      </c>
      <c r="E98" s="96">
        <v>2535469.75</v>
      </c>
      <c r="F98" s="97">
        <v>4975985.25</v>
      </c>
      <c r="G98" s="17"/>
      <c r="H98" s="17"/>
    </row>
    <row r="99" spans="1:8" ht="24">
      <c r="A99" s="14" t="s">
        <v>330</v>
      </c>
      <c r="B99" s="15" t="s">
        <v>284</v>
      </c>
      <c r="C99" s="16" t="s">
        <v>399</v>
      </c>
      <c r="D99" s="96">
        <v>51700</v>
      </c>
      <c r="E99" s="96">
        <v>31350</v>
      </c>
      <c r="F99" s="97">
        <v>20350</v>
      </c>
      <c r="G99" s="17"/>
      <c r="H99" s="17"/>
    </row>
    <row r="100" spans="1:8" ht="36">
      <c r="A100" s="14" t="s">
        <v>316</v>
      </c>
      <c r="B100" s="15" t="s">
        <v>284</v>
      </c>
      <c r="C100" s="16" t="s">
        <v>400</v>
      </c>
      <c r="D100" s="96">
        <v>1929210</v>
      </c>
      <c r="E100" s="96">
        <v>510905.73</v>
      </c>
      <c r="F100" s="97">
        <v>1418304.27</v>
      </c>
      <c r="G100" s="17"/>
      <c r="H100" s="17"/>
    </row>
    <row r="101" spans="1:8" ht="24">
      <c r="A101" s="14" t="s">
        <v>294</v>
      </c>
      <c r="B101" s="15" t="s">
        <v>284</v>
      </c>
      <c r="C101" s="16" t="s">
        <v>401</v>
      </c>
      <c r="D101" s="96">
        <v>316700</v>
      </c>
      <c r="E101" s="96">
        <v>41511.83</v>
      </c>
      <c r="F101" s="97">
        <v>275188.17</v>
      </c>
      <c r="G101" s="17"/>
      <c r="H101" s="17"/>
    </row>
    <row r="102" spans="1:8" ht="24">
      <c r="A102" s="14" t="s">
        <v>345</v>
      </c>
      <c r="B102" s="15" t="s">
        <v>284</v>
      </c>
      <c r="C102" s="16" t="s">
        <v>402</v>
      </c>
      <c r="D102" s="96">
        <v>6250400</v>
      </c>
      <c r="E102" s="96">
        <v>0</v>
      </c>
      <c r="F102" s="97">
        <v>6250400</v>
      </c>
      <c r="G102" s="17"/>
      <c r="H102" s="17"/>
    </row>
    <row r="103" spans="1:8">
      <c r="A103" s="14" t="s">
        <v>296</v>
      </c>
      <c r="B103" s="15" t="s">
        <v>284</v>
      </c>
      <c r="C103" s="16" t="s">
        <v>403</v>
      </c>
      <c r="D103" s="96">
        <v>4970740</v>
      </c>
      <c r="E103" s="96">
        <v>529548.68999999994</v>
      </c>
      <c r="F103" s="97">
        <v>4441191.3099999996</v>
      </c>
      <c r="G103" s="17"/>
      <c r="H103" s="17"/>
    </row>
    <row r="104" spans="1:8">
      <c r="A104" s="14" t="s">
        <v>298</v>
      </c>
      <c r="B104" s="15" t="s">
        <v>284</v>
      </c>
      <c r="C104" s="16" t="s">
        <v>404</v>
      </c>
      <c r="D104" s="96">
        <v>5405500</v>
      </c>
      <c r="E104" s="96">
        <v>3049568.87</v>
      </c>
      <c r="F104" s="97">
        <v>2355931.13</v>
      </c>
      <c r="G104" s="17"/>
      <c r="H104" s="17"/>
    </row>
    <row r="105" spans="1:8">
      <c r="A105" s="14" t="s">
        <v>405</v>
      </c>
      <c r="B105" s="15" t="s">
        <v>284</v>
      </c>
      <c r="C105" s="16" t="s">
        <v>406</v>
      </c>
      <c r="D105" s="96">
        <v>342000</v>
      </c>
      <c r="E105" s="96">
        <v>0</v>
      </c>
      <c r="F105" s="97">
        <v>342000</v>
      </c>
      <c r="G105" s="17"/>
      <c r="H105" s="17"/>
    </row>
    <row r="106" spans="1:8" ht="48">
      <c r="A106" s="14" t="s">
        <v>343</v>
      </c>
      <c r="B106" s="15" t="s">
        <v>284</v>
      </c>
      <c r="C106" s="16" t="s">
        <v>407</v>
      </c>
      <c r="D106" s="96">
        <v>4442000</v>
      </c>
      <c r="E106" s="96">
        <v>0</v>
      </c>
      <c r="F106" s="97">
        <v>4442000</v>
      </c>
      <c r="G106" s="17"/>
      <c r="H106" s="17"/>
    </row>
    <row r="107" spans="1:8">
      <c r="A107" s="14" t="s">
        <v>361</v>
      </c>
      <c r="B107" s="15" t="s">
        <v>284</v>
      </c>
      <c r="C107" s="16" t="s">
        <v>408</v>
      </c>
      <c r="D107" s="96">
        <v>1210000</v>
      </c>
      <c r="E107" s="96">
        <v>0</v>
      </c>
      <c r="F107" s="97">
        <v>1210000</v>
      </c>
      <c r="G107" s="17"/>
      <c r="H107" s="17"/>
    </row>
    <row r="108" spans="1:8">
      <c r="A108" s="14" t="s">
        <v>304</v>
      </c>
      <c r="B108" s="15" t="s">
        <v>284</v>
      </c>
      <c r="C108" s="16" t="s">
        <v>409</v>
      </c>
      <c r="D108" s="96">
        <v>2000</v>
      </c>
      <c r="E108" s="96">
        <v>0</v>
      </c>
      <c r="F108" s="97">
        <v>2000</v>
      </c>
      <c r="G108" s="17"/>
      <c r="H108" s="17"/>
    </row>
    <row r="109" spans="1:8">
      <c r="A109" s="14" t="s">
        <v>314</v>
      </c>
      <c r="B109" s="15" t="s">
        <v>284</v>
      </c>
      <c r="C109" s="16" t="s">
        <v>410</v>
      </c>
      <c r="D109" s="96">
        <v>23607600</v>
      </c>
      <c r="E109" s="96">
        <v>7870684.25</v>
      </c>
      <c r="F109" s="97">
        <v>15736915.75</v>
      </c>
      <c r="G109" s="17"/>
      <c r="H109" s="17"/>
    </row>
    <row r="110" spans="1:8" ht="24">
      <c r="A110" s="14" t="s">
        <v>330</v>
      </c>
      <c r="B110" s="15" t="s">
        <v>284</v>
      </c>
      <c r="C110" s="16" t="s">
        <v>411</v>
      </c>
      <c r="D110" s="96">
        <v>11720</v>
      </c>
      <c r="E110" s="96">
        <v>9715</v>
      </c>
      <c r="F110" s="97">
        <v>2005</v>
      </c>
      <c r="G110" s="17"/>
      <c r="H110" s="17"/>
    </row>
    <row r="111" spans="1:8" ht="36">
      <c r="A111" s="14" t="s">
        <v>316</v>
      </c>
      <c r="B111" s="15" t="s">
        <v>284</v>
      </c>
      <c r="C111" s="16" t="s">
        <v>412</v>
      </c>
      <c r="D111" s="96">
        <v>3832100</v>
      </c>
      <c r="E111" s="96">
        <v>1732595.37</v>
      </c>
      <c r="F111" s="97">
        <v>2099504.63</v>
      </c>
      <c r="G111" s="17"/>
      <c r="H111" s="17"/>
    </row>
    <row r="112" spans="1:8" ht="24">
      <c r="A112" s="14" t="s">
        <v>285</v>
      </c>
      <c r="B112" s="15" t="s">
        <v>284</v>
      </c>
      <c r="C112" s="16" t="s">
        <v>413</v>
      </c>
      <c r="D112" s="96">
        <v>28630910</v>
      </c>
      <c r="E112" s="96">
        <v>8852343.7300000004</v>
      </c>
      <c r="F112" s="97">
        <v>19778566.27</v>
      </c>
      <c r="G112" s="17"/>
      <c r="H112" s="17"/>
    </row>
    <row r="113" spans="1:8" ht="36">
      <c r="A113" s="14" t="s">
        <v>287</v>
      </c>
      <c r="B113" s="15" t="s">
        <v>284</v>
      </c>
      <c r="C113" s="16" t="s">
        <v>414</v>
      </c>
      <c r="D113" s="96">
        <v>301200</v>
      </c>
      <c r="E113" s="96">
        <v>0</v>
      </c>
      <c r="F113" s="97">
        <v>301200</v>
      </c>
      <c r="G113" s="17"/>
      <c r="H113" s="17"/>
    </row>
    <row r="114" spans="1:8" ht="36">
      <c r="A114" s="14" t="s">
        <v>289</v>
      </c>
      <c r="B114" s="15" t="s">
        <v>284</v>
      </c>
      <c r="C114" s="16" t="s">
        <v>415</v>
      </c>
      <c r="D114" s="96">
        <v>3926010</v>
      </c>
      <c r="E114" s="96">
        <v>2352251.14</v>
      </c>
      <c r="F114" s="97">
        <v>1573758.86</v>
      </c>
      <c r="G114" s="17"/>
      <c r="H114" s="17"/>
    </row>
    <row r="115" spans="1:8" ht="24">
      <c r="A115" s="14" t="s">
        <v>294</v>
      </c>
      <c r="B115" s="15" t="s">
        <v>284</v>
      </c>
      <c r="C115" s="16" t="s">
        <v>416</v>
      </c>
      <c r="D115" s="96">
        <v>1950780</v>
      </c>
      <c r="E115" s="96">
        <v>400507.3</v>
      </c>
      <c r="F115" s="97">
        <v>1550272.7</v>
      </c>
      <c r="G115" s="17"/>
      <c r="H115" s="17"/>
    </row>
    <row r="116" spans="1:8">
      <c r="A116" s="14" t="s">
        <v>296</v>
      </c>
      <c r="B116" s="15" t="s">
        <v>284</v>
      </c>
      <c r="C116" s="16" t="s">
        <v>417</v>
      </c>
      <c r="D116" s="96">
        <v>6591900</v>
      </c>
      <c r="E116" s="96">
        <v>652750.88</v>
      </c>
      <c r="F116" s="97">
        <v>5939149.1200000001</v>
      </c>
      <c r="G116" s="17"/>
      <c r="H116" s="17"/>
    </row>
    <row r="117" spans="1:8">
      <c r="A117" s="14" t="s">
        <v>298</v>
      </c>
      <c r="B117" s="15" t="s">
        <v>284</v>
      </c>
      <c r="C117" s="16" t="s">
        <v>418</v>
      </c>
      <c r="D117" s="96">
        <v>4336840</v>
      </c>
      <c r="E117" s="96">
        <v>2926892.88</v>
      </c>
      <c r="F117" s="97">
        <v>1409947.12</v>
      </c>
      <c r="G117" s="17"/>
      <c r="H117" s="17"/>
    </row>
    <row r="118" spans="1:8" ht="24">
      <c r="A118" s="14" t="s">
        <v>300</v>
      </c>
      <c r="B118" s="15" t="s">
        <v>284</v>
      </c>
      <c r="C118" s="16" t="s">
        <v>419</v>
      </c>
      <c r="D118" s="96">
        <v>69830</v>
      </c>
      <c r="E118" s="96">
        <v>0</v>
      </c>
      <c r="F118" s="97">
        <v>69830</v>
      </c>
      <c r="G118" s="17"/>
      <c r="H118" s="17"/>
    </row>
    <row r="119" spans="1:8">
      <c r="A119" s="14" t="s">
        <v>361</v>
      </c>
      <c r="B119" s="15" t="s">
        <v>284</v>
      </c>
      <c r="C119" s="16" t="s">
        <v>420</v>
      </c>
      <c r="D119" s="96">
        <v>907200</v>
      </c>
      <c r="E119" s="96">
        <v>83383</v>
      </c>
      <c r="F119" s="97">
        <v>823817</v>
      </c>
      <c r="G119" s="17"/>
      <c r="H119" s="17"/>
    </row>
    <row r="120" spans="1:8" ht="24">
      <c r="A120" s="14" t="s">
        <v>325</v>
      </c>
      <c r="B120" s="15" t="s">
        <v>284</v>
      </c>
      <c r="C120" s="16" t="s">
        <v>421</v>
      </c>
      <c r="D120" s="96">
        <v>600</v>
      </c>
      <c r="E120" s="96">
        <v>0</v>
      </c>
      <c r="F120" s="97">
        <v>600</v>
      </c>
      <c r="G120" s="17"/>
      <c r="H120" s="17"/>
    </row>
    <row r="121" spans="1:8" ht="24">
      <c r="A121" s="14" t="s">
        <v>364</v>
      </c>
      <c r="B121" s="15" t="s">
        <v>284</v>
      </c>
      <c r="C121" s="16" t="s">
        <v>422</v>
      </c>
      <c r="D121" s="96">
        <v>837900</v>
      </c>
      <c r="E121" s="96">
        <v>423819</v>
      </c>
      <c r="F121" s="97">
        <v>414081</v>
      </c>
      <c r="G121" s="17"/>
      <c r="H121" s="17"/>
    </row>
    <row r="122" spans="1:8">
      <c r="A122" s="14" t="s">
        <v>302</v>
      </c>
      <c r="B122" s="15" t="s">
        <v>284</v>
      </c>
      <c r="C122" s="16" t="s">
        <v>423</v>
      </c>
      <c r="D122" s="96">
        <v>23000</v>
      </c>
      <c r="E122" s="96">
        <v>9773.5</v>
      </c>
      <c r="F122" s="97">
        <v>13226.5</v>
      </c>
      <c r="G122" s="17"/>
      <c r="H122" s="17"/>
    </row>
    <row r="123" spans="1:8">
      <c r="A123" s="14" t="s">
        <v>304</v>
      </c>
      <c r="B123" s="15" t="s">
        <v>284</v>
      </c>
      <c r="C123" s="16" t="s">
        <v>424</v>
      </c>
      <c r="D123" s="96">
        <v>54800</v>
      </c>
      <c r="E123" s="96">
        <v>978.75</v>
      </c>
      <c r="F123" s="97">
        <v>53821.25</v>
      </c>
      <c r="G123" s="17"/>
      <c r="H123" s="17"/>
    </row>
    <row r="124" spans="1:8">
      <c r="A124" s="14" t="s">
        <v>314</v>
      </c>
      <c r="B124" s="15" t="s">
        <v>284</v>
      </c>
      <c r="C124" s="16" t="s">
        <v>425</v>
      </c>
      <c r="D124" s="96">
        <v>39902100</v>
      </c>
      <c r="E124" s="96">
        <v>13157459.16</v>
      </c>
      <c r="F124" s="97">
        <v>26744640.84</v>
      </c>
      <c r="G124" s="17"/>
      <c r="H124" s="17"/>
    </row>
    <row r="125" spans="1:8" ht="24">
      <c r="A125" s="14" t="s">
        <v>330</v>
      </c>
      <c r="B125" s="15" t="s">
        <v>284</v>
      </c>
      <c r="C125" s="16" t="s">
        <v>426</v>
      </c>
      <c r="D125" s="96">
        <v>17500</v>
      </c>
      <c r="E125" s="96">
        <v>560</v>
      </c>
      <c r="F125" s="97">
        <v>16940</v>
      </c>
      <c r="G125" s="17"/>
      <c r="H125" s="17"/>
    </row>
    <row r="126" spans="1:8" ht="36">
      <c r="A126" s="14" t="s">
        <v>316</v>
      </c>
      <c r="B126" s="15" t="s">
        <v>284</v>
      </c>
      <c r="C126" s="16" t="s">
        <v>427</v>
      </c>
      <c r="D126" s="96">
        <v>5757100</v>
      </c>
      <c r="E126" s="96">
        <v>3068515.39</v>
      </c>
      <c r="F126" s="97">
        <v>2688584.61</v>
      </c>
      <c r="G126" s="17"/>
      <c r="H126" s="17"/>
    </row>
    <row r="127" spans="1:8" ht="24">
      <c r="A127" s="14" t="s">
        <v>294</v>
      </c>
      <c r="B127" s="15" t="s">
        <v>284</v>
      </c>
      <c r="C127" s="16" t="s">
        <v>428</v>
      </c>
      <c r="D127" s="96">
        <v>877500</v>
      </c>
      <c r="E127" s="96">
        <v>301232.49</v>
      </c>
      <c r="F127" s="97">
        <v>576267.51</v>
      </c>
      <c r="G127" s="17"/>
      <c r="H127" s="17"/>
    </row>
    <row r="128" spans="1:8" ht="24">
      <c r="A128" s="14" t="s">
        <v>345</v>
      </c>
      <c r="B128" s="15" t="s">
        <v>284</v>
      </c>
      <c r="C128" s="16" t="s">
        <v>429</v>
      </c>
      <c r="D128" s="96">
        <v>11592000</v>
      </c>
      <c r="E128" s="96">
        <v>0</v>
      </c>
      <c r="F128" s="97">
        <v>11592000</v>
      </c>
      <c r="G128" s="17"/>
      <c r="H128" s="17"/>
    </row>
    <row r="129" spans="1:8">
      <c r="A129" s="14" t="s">
        <v>296</v>
      </c>
      <c r="B129" s="15" t="s">
        <v>284</v>
      </c>
      <c r="C129" s="16" t="s">
        <v>430</v>
      </c>
      <c r="D129" s="96">
        <v>2348400</v>
      </c>
      <c r="E129" s="96">
        <v>416324.7</v>
      </c>
      <c r="F129" s="97">
        <v>1932075.3</v>
      </c>
      <c r="G129" s="17"/>
      <c r="H129" s="17"/>
    </row>
    <row r="130" spans="1:8">
      <c r="A130" s="14" t="s">
        <v>298</v>
      </c>
      <c r="B130" s="15" t="s">
        <v>284</v>
      </c>
      <c r="C130" s="16" t="s">
        <v>431</v>
      </c>
      <c r="D130" s="96">
        <v>3700200</v>
      </c>
      <c r="E130" s="96">
        <v>2038239.85</v>
      </c>
      <c r="F130" s="97">
        <v>1661960.15</v>
      </c>
      <c r="G130" s="17"/>
      <c r="H130" s="17"/>
    </row>
    <row r="131" spans="1:8" ht="48">
      <c r="A131" s="14" t="s">
        <v>343</v>
      </c>
      <c r="B131" s="15" t="s">
        <v>284</v>
      </c>
      <c r="C131" s="16" t="s">
        <v>432</v>
      </c>
      <c r="D131" s="96">
        <v>72131000</v>
      </c>
      <c r="E131" s="96">
        <v>26394000</v>
      </c>
      <c r="F131" s="97">
        <v>45737000</v>
      </c>
      <c r="G131" s="17"/>
      <c r="H131" s="17"/>
    </row>
    <row r="132" spans="1:8">
      <c r="A132" s="14" t="s">
        <v>361</v>
      </c>
      <c r="B132" s="15" t="s">
        <v>284</v>
      </c>
      <c r="C132" s="16" t="s">
        <v>433</v>
      </c>
      <c r="D132" s="96">
        <v>2443294</v>
      </c>
      <c r="E132" s="96">
        <v>1971172</v>
      </c>
      <c r="F132" s="97">
        <v>472122</v>
      </c>
      <c r="G132" s="17"/>
      <c r="H132" s="17"/>
    </row>
    <row r="133" spans="1:8" ht="48">
      <c r="A133" s="14" t="s">
        <v>339</v>
      </c>
      <c r="B133" s="15" t="s">
        <v>284</v>
      </c>
      <c r="C133" s="16" t="s">
        <v>434</v>
      </c>
      <c r="D133" s="96">
        <v>3396000</v>
      </c>
      <c r="E133" s="96">
        <v>1152762.77</v>
      </c>
      <c r="F133" s="97">
        <v>2243237.23</v>
      </c>
      <c r="G133" s="17"/>
      <c r="H133" s="17"/>
    </row>
    <row r="134" spans="1:8" ht="24">
      <c r="A134" s="14" t="s">
        <v>364</v>
      </c>
      <c r="B134" s="15" t="s">
        <v>284</v>
      </c>
      <c r="C134" s="16" t="s">
        <v>435</v>
      </c>
      <c r="D134" s="96">
        <v>12200</v>
      </c>
      <c r="E134" s="96">
        <v>2844</v>
      </c>
      <c r="F134" s="97">
        <v>9356</v>
      </c>
      <c r="G134" s="17"/>
      <c r="H134" s="17"/>
    </row>
    <row r="135" spans="1:8">
      <c r="A135" s="14" t="s">
        <v>304</v>
      </c>
      <c r="B135" s="15" t="s">
        <v>284</v>
      </c>
      <c r="C135" s="16" t="s">
        <v>436</v>
      </c>
      <c r="D135" s="96">
        <v>1000</v>
      </c>
      <c r="E135" s="96">
        <v>0</v>
      </c>
      <c r="F135" s="97">
        <v>1000</v>
      </c>
      <c r="G135" s="17"/>
      <c r="H135" s="17"/>
    </row>
    <row r="136" spans="1:8" ht="24">
      <c r="A136" s="14" t="s">
        <v>285</v>
      </c>
      <c r="B136" s="15" t="s">
        <v>284</v>
      </c>
      <c r="C136" s="16" t="s">
        <v>437</v>
      </c>
      <c r="D136" s="96">
        <v>14852000</v>
      </c>
      <c r="E136" s="96">
        <v>4392795.2699999996</v>
      </c>
      <c r="F136" s="97">
        <v>10459204.73</v>
      </c>
      <c r="G136" s="17"/>
      <c r="H136" s="17"/>
    </row>
    <row r="137" spans="1:8" ht="36">
      <c r="A137" s="14" t="s">
        <v>287</v>
      </c>
      <c r="B137" s="15" t="s">
        <v>284</v>
      </c>
      <c r="C137" s="16" t="s">
        <v>438</v>
      </c>
      <c r="D137" s="96">
        <v>250600</v>
      </c>
      <c r="E137" s="96">
        <v>101712.3</v>
      </c>
      <c r="F137" s="97">
        <v>148887.70000000001</v>
      </c>
      <c r="G137" s="17"/>
      <c r="H137" s="17"/>
    </row>
    <row r="138" spans="1:8" ht="36">
      <c r="A138" s="14" t="s">
        <v>289</v>
      </c>
      <c r="B138" s="15" t="s">
        <v>284</v>
      </c>
      <c r="C138" s="16" t="s">
        <v>439</v>
      </c>
      <c r="D138" s="96">
        <v>2392800</v>
      </c>
      <c r="E138" s="96">
        <v>959789.88</v>
      </c>
      <c r="F138" s="97">
        <v>1433010.12</v>
      </c>
      <c r="G138" s="17"/>
      <c r="H138" s="17"/>
    </row>
    <row r="139" spans="1:8" ht="24">
      <c r="A139" s="14" t="s">
        <v>294</v>
      </c>
      <c r="B139" s="15" t="s">
        <v>284</v>
      </c>
      <c r="C139" s="16" t="s">
        <v>440</v>
      </c>
      <c r="D139" s="96">
        <v>575300</v>
      </c>
      <c r="E139" s="96">
        <v>117911.77</v>
      </c>
      <c r="F139" s="97">
        <v>457388.23</v>
      </c>
      <c r="G139" s="17"/>
      <c r="H139" s="17"/>
    </row>
    <row r="140" spans="1:8">
      <c r="A140" s="14" t="s">
        <v>296</v>
      </c>
      <c r="B140" s="15" t="s">
        <v>284</v>
      </c>
      <c r="C140" s="16" t="s">
        <v>441</v>
      </c>
      <c r="D140" s="96">
        <v>1799300</v>
      </c>
      <c r="E140" s="96">
        <v>379717.64</v>
      </c>
      <c r="F140" s="97">
        <v>1419582.36</v>
      </c>
      <c r="G140" s="17"/>
      <c r="H140" s="17"/>
    </row>
    <row r="141" spans="1:8">
      <c r="A141" s="14" t="s">
        <v>298</v>
      </c>
      <c r="B141" s="15" t="s">
        <v>284</v>
      </c>
      <c r="C141" s="16" t="s">
        <v>442</v>
      </c>
      <c r="D141" s="96">
        <v>856000</v>
      </c>
      <c r="E141" s="96">
        <v>597985.17000000004</v>
      </c>
      <c r="F141" s="97">
        <v>258014.83</v>
      </c>
      <c r="G141" s="17"/>
      <c r="H141" s="17"/>
    </row>
    <row r="142" spans="1:8" ht="24">
      <c r="A142" s="14" t="s">
        <v>358</v>
      </c>
      <c r="B142" s="15" t="s">
        <v>284</v>
      </c>
      <c r="C142" s="16" t="s">
        <v>443</v>
      </c>
      <c r="D142" s="96">
        <v>296000</v>
      </c>
      <c r="E142" s="96">
        <v>91000</v>
      </c>
      <c r="F142" s="97">
        <v>205000</v>
      </c>
      <c r="G142" s="17"/>
      <c r="H142" s="17"/>
    </row>
    <row r="143" spans="1:8">
      <c r="A143" s="14" t="s">
        <v>302</v>
      </c>
      <c r="B143" s="15" t="s">
        <v>284</v>
      </c>
      <c r="C143" s="16" t="s">
        <v>444</v>
      </c>
      <c r="D143" s="96">
        <v>8300</v>
      </c>
      <c r="E143" s="96">
        <v>0</v>
      </c>
      <c r="F143" s="97">
        <v>8300</v>
      </c>
      <c r="G143" s="17"/>
      <c r="H143" s="17"/>
    </row>
    <row r="144" spans="1:8">
      <c r="A144" s="14" t="s">
        <v>304</v>
      </c>
      <c r="B144" s="15" t="s">
        <v>284</v>
      </c>
      <c r="C144" s="16" t="s">
        <v>445</v>
      </c>
      <c r="D144" s="96">
        <v>13700</v>
      </c>
      <c r="E144" s="96">
        <v>446.31</v>
      </c>
      <c r="F144" s="97">
        <v>13253.69</v>
      </c>
      <c r="G144" s="17"/>
      <c r="H144" s="17"/>
    </row>
    <row r="145" spans="1:8">
      <c r="A145" s="14" t="s">
        <v>296</v>
      </c>
      <c r="B145" s="15" t="s">
        <v>284</v>
      </c>
      <c r="C145" s="16" t="s">
        <v>446</v>
      </c>
      <c r="D145" s="96">
        <v>6092600</v>
      </c>
      <c r="E145" s="96">
        <v>1776820.18</v>
      </c>
      <c r="F145" s="97">
        <v>4315779.82</v>
      </c>
      <c r="G145" s="17"/>
      <c r="H145" s="17"/>
    </row>
    <row r="146" spans="1:8" ht="24">
      <c r="A146" s="14" t="s">
        <v>285</v>
      </c>
      <c r="B146" s="15" t="s">
        <v>284</v>
      </c>
      <c r="C146" s="16" t="s">
        <v>447</v>
      </c>
      <c r="D146" s="96">
        <v>9856200</v>
      </c>
      <c r="E146" s="96">
        <v>2840704.85</v>
      </c>
      <c r="F146" s="97">
        <v>7015495.1500000004</v>
      </c>
      <c r="G146" s="17"/>
      <c r="H146" s="17"/>
    </row>
    <row r="147" spans="1:8" ht="36">
      <c r="A147" s="14" t="s">
        <v>289</v>
      </c>
      <c r="B147" s="15" t="s">
        <v>284</v>
      </c>
      <c r="C147" s="16" t="s">
        <v>448</v>
      </c>
      <c r="D147" s="96">
        <v>1395800</v>
      </c>
      <c r="E147" s="96">
        <v>630297.74</v>
      </c>
      <c r="F147" s="97">
        <v>765502.26</v>
      </c>
      <c r="G147" s="17"/>
      <c r="H147" s="17"/>
    </row>
    <row r="148" spans="1:8" ht="24">
      <c r="A148" s="14" t="s">
        <v>294</v>
      </c>
      <c r="B148" s="15" t="s">
        <v>284</v>
      </c>
      <c r="C148" s="16" t="s">
        <v>449</v>
      </c>
      <c r="D148" s="96">
        <v>1797200</v>
      </c>
      <c r="E148" s="96">
        <v>101924.96</v>
      </c>
      <c r="F148" s="97">
        <v>1695275.04</v>
      </c>
      <c r="G148" s="17"/>
      <c r="H148" s="17"/>
    </row>
    <row r="149" spans="1:8">
      <c r="A149" s="14" t="s">
        <v>296</v>
      </c>
      <c r="B149" s="15" t="s">
        <v>284</v>
      </c>
      <c r="C149" s="16" t="s">
        <v>450</v>
      </c>
      <c r="D149" s="96">
        <v>14786700</v>
      </c>
      <c r="E149" s="96">
        <v>10325358.16</v>
      </c>
      <c r="F149" s="97">
        <v>4461341.84</v>
      </c>
      <c r="G149" s="17"/>
      <c r="H149" s="17"/>
    </row>
    <row r="150" spans="1:8">
      <c r="A150" s="14" t="s">
        <v>298</v>
      </c>
      <c r="B150" s="15" t="s">
        <v>284</v>
      </c>
      <c r="C150" s="16" t="s">
        <v>451</v>
      </c>
      <c r="D150" s="96">
        <v>259200</v>
      </c>
      <c r="E150" s="96">
        <v>169982.65</v>
      </c>
      <c r="F150" s="97">
        <v>89217.35</v>
      </c>
      <c r="G150" s="17"/>
      <c r="H150" s="17"/>
    </row>
    <row r="151" spans="1:8" ht="36">
      <c r="A151" s="14" t="s">
        <v>452</v>
      </c>
      <c r="B151" s="15" t="s">
        <v>284</v>
      </c>
      <c r="C151" s="16" t="s">
        <v>453</v>
      </c>
      <c r="D151" s="96">
        <v>34188300</v>
      </c>
      <c r="E151" s="96">
        <v>0</v>
      </c>
      <c r="F151" s="97">
        <v>34188300</v>
      </c>
      <c r="G151" s="17"/>
      <c r="H151" s="17"/>
    </row>
    <row r="152" spans="1:8" ht="48">
      <c r="A152" s="14" t="s">
        <v>343</v>
      </c>
      <c r="B152" s="15" t="s">
        <v>284</v>
      </c>
      <c r="C152" s="16" t="s">
        <v>454</v>
      </c>
      <c r="D152" s="96">
        <v>27806000</v>
      </c>
      <c r="E152" s="96">
        <v>11789708.93</v>
      </c>
      <c r="F152" s="97">
        <v>16016291.07</v>
      </c>
      <c r="G152" s="17"/>
      <c r="H152" s="17"/>
    </row>
    <row r="153" spans="1:8">
      <c r="A153" s="14" t="s">
        <v>302</v>
      </c>
      <c r="B153" s="15" t="s">
        <v>284</v>
      </c>
      <c r="C153" s="16" t="s">
        <v>455</v>
      </c>
      <c r="D153" s="96">
        <v>10200</v>
      </c>
      <c r="E153" s="96">
        <v>2351</v>
      </c>
      <c r="F153" s="97">
        <v>7849</v>
      </c>
      <c r="G153" s="17"/>
      <c r="H153" s="17"/>
    </row>
    <row r="154" spans="1:8">
      <c r="A154" s="14" t="s">
        <v>304</v>
      </c>
      <c r="B154" s="15" t="s">
        <v>284</v>
      </c>
      <c r="C154" s="16" t="s">
        <v>456</v>
      </c>
      <c r="D154" s="96">
        <v>400</v>
      </c>
      <c r="E154" s="96">
        <v>141</v>
      </c>
      <c r="F154" s="97">
        <v>259</v>
      </c>
      <c r="G154" s="17"/>
      <c r="H154" s="17"/>
    </row>
    <row r="155" spans="1:8">
      <c r="A155" s="14" t="s">
        <v>296</v>
      </c>
      <c r="B155" s="15" t="s">
        <v>284</v>
      </c>
      <c r="C155" s="16" t="s">
        <v>457</v>
      </c>
      <c r="D155" s="96">
        <v>146530</v>
      </c>
      <c r="E155" s="96">
        <v>41627.589999999997</v>
      </c>
      <c r="F155" s="97">
        <v>104902.41</v>
      </c>
      <c r="G155" s="17"/>
      <c r="H155" s="17"/>
    </row>
    <row r="156" spans="1:8">
      <c r="A156" s="14" t="s">
        <v>458</v>
      </c>
      <c r="B156" s="15" t="s">
        <v>284</v>
      </c>
      <c r="C156" s="16" t="s">
        <v>459</v>
      </c>
      <c r="D156" s="96">
        <v>16701500</v>
      </c>
      <c r="E156" s="96">
        <v>8218535</v>
      </c>
      <c r="F156" s="97">
        <v>8482965</v>
      </c>
      <c r="G156" s="17"/>
      <c r="H156" s="17"/>
    </row>
    <row r="157" spans="1:8" ht="48">
      <c r="A157" s="14" t="s">
        <v>343</v>
      </c>
      <c r="B157" s="15" t="s">
        <v>284</v>
      </c>
      <c r="C157" s="16" t="s">
        <v>460</v>
      </c>
      <c r="D157" s="96">
        <v>36349000</v>
      </c>
      <c r="E157" s="96">
        <v>9887100</v>
      </c>
      <c r="F157" s="97">
        <v>26461900</v>
      </c>
      <c r="G157" s="17"/>
      <c r="H157" s="17"/>
    </row>
    <row r="158" spans="1:8">
      <c r="A158" s="14" t="s">
        <v>361</v>
      </c>
      <c r="B158" s="15" t="s">
        <v>284</v>
      </c>
      <c r="C158" s="16" t="s">
        <v>461</v>
      </c>
      <c r="D158" s="96">
        <v>1446854.17</v>
      </c>
      <c r="E158" s="96">
        <v>568704.17000000004</v>
      </c>
      <c r="F158" s="97">
        <v>878150</v>
      </c>
      <c r="G158" s="17"/>
      <c r="H158" s="17"/>
    </row>
    <row r="159" spans="1:8">
      <c r="A159" s="14" t="s">
        <v>314</v>
      </c>
      <c r="B159" s="15" t="s">
        <v>284</v>
      </c>
      <c r="C159" s="16" t="s">
        <v>462</v>
      </c>
      <c r="D159" s="96">
        <v>168000</v>
      </c>
      <c r="E159" s="96">
        <v>0</v>
      </c>
      <c r="F159" s="97">
        <v>168000</v>
      </c>
      <c r="G159" s="17"/>
      <c r="H159" s="17"/>
    </row>
    <row r="160" spans="1:8" ht="24">
      <c r="A160" s="14" t="s">
        <v>330</v>
      </c>
      <c r="B160" s="15" t="s">
        <v>284</v>
      </c>
      <c r="C160" s="16" t="s">
        <v>463</v>
      </c>
      <c r="D160" s="96">
        <v>48300</v>
      </c>
      <c r="E160" s="96">
        <v>0</v>
      </c>
      <c r="F160" s="97">
        <v>48300</v>
      </c>
      <c r="G160" s="17"/>
      <c r="H160" s="17"/>
    </row>
    <row r="161" spans="1:8" ht="36">
      <c r="A161" s="14" t="s">
        <v>316</v>
      </c>
      <c r="B161" s="15" t="s">
        <v>284</v>
      </c>
      <c r="C161" s="16" t="s">
        <v>464</v>
      </c>
      <c r="D161" s="96">
        <v>50700</v>
      </c>
      <c r="E161" s="96">
        <v>0</v>
      </c>
      <c r="F161" s="97">
        <v>50700</v>
      </c>
      <c r="G161" s="17"/>
      <c r="H161" s="17"/>
    </row>
    <row r="162" spans="1:8">
      <c r="A162" s="14" t="s">
        <v>296</v>
      </c>
      <c r="B162" s="15" t="s">
        <v>284</v>
      </c>
      <c r="C162" s="16" t="s">
        <v>465</v>
      </c>
      <c r="D162" s="96">
        <v>977200</v>
      </c>
      <c r="E162" s="96">
        <v>278680.62</v>
      </c>
      <c r="F162" s="97">
        <v>698519.38</v>
      </c>
      <c r="G162" s="17"/>
      <c r="H162" s="17"/>
    </row>
    <row r="163" spans="1:8">
      <c r="A163" s="14" t="s">
        <v>458</v>
      </c>
      <c r="B163" s="15" t="s">
        <v>284</v>
      </c>
      <c r="C163" s="16" t="s">
        <v>466</v>
      </c>
      <c r="D163" s="96">
        <v>40000</v>
      </c>
      <c r="E163" s="96">
        <v>0</v>
      </c>
      <c r="F163" s="97">
        <v>40000</v>
      </c>
      <c r="G163" s="17"/>
      <c r="H163" s="17"/>
    </row>
    <row r="164" spans="1:8" ht="24">
      <c r="A164" s="14" t="s">
        <v>467</v>
      </c>
      <c r="B164" s="15" t="s">
        <v>284</v>
      </c>
      <c r="C164" s="16" t="s">
        <v>468</v>
      </c>
      <c r="D164" s="96">
        <v>78119300</v>
      </c>
      <c r="E164" s="96">
        <v>24739537.850000001</v>
      </c>
      <c r="F164" s="97">
        <v>53379762.149999999</v>
      </c>
      <c r="G164" s="17"/>
      <c r="H164" s="17"/>
    </row>
    <row r="165" spans="1:8" ht="24">
      <c r="A165" s="14" t="s">
        <v>300</v>
      </c>
      <c r="B165" s="15" t="s">
        <v>284</v>
      </c>
      <c r="C165" s="16" t="s">
        <v>469</v>
      </c>
      <c r="D165" s="96">
        <v>7656600</v>
      </c>
      <c r="E165" s="96">
        <v>3134377.88</v>
      </c>
      <c r="F165" s="97">
        <v>4522222.12</v>
      </c>
      <c r="G165" s="17"/>
      <c r="H165" s="17"/>
    </row>
    <row r="166" spans="1:8" ht="24">
      <c r="A166" s="14" t="s">
        <v>470</v>
      </c>
      <c r="B166" s="15" t="s">
        <v>284</v>
      </c>
      <c r="C166" s="16" t="s">
        <v>471</v>
      </c>
      <c r="D166" s="96">
        <v>76635260</v>
      </c>
      <c r="E166" s="96">
        <v>25545052</v>
      </c>
      <c r="F166" s="97">
        <v>51090208</v>
      </c>
      <c r="G166" s="17"/>
      <c r="H166" s="17"/>
    </row>
    <row r="167" spans="1:8">
      <c r="A167" s="14" t="s">
        <v>405</v>
      </c>
      <c r="B167" s="15" t="s">
        <v>284</v>
      </c>
      <c r="C167" s="16" t="s">
        <v>472</v>
      </c>
      <c r="D167" s="96">
        <v>486600</v>
      </c>
      <c r="E167" s="96">
        <v>6593.54</v>
      </c>
      <c r="F167" s="97">
        <v>480006.46</v>
      </c>
      <c r="G167" s="17"/>
      <c r="H167" s="17"/>
    </row>
    <row r="168" spans="1:8" ht="24">
      <c r="A168" s="14" t="s">
        <v>473</v>
      </c>
      <c r="B168" s="15" t="s">
        <v>284</v>
      </c>
      <c r="C168" s="16" t="s">
        <v>474</v>
      </c>
      <c r="D168" s="96">
        <v>996900</v>
      </c>
      <c r="E168" s="96">
        <v>340482.72</v>
      </c>
      <c r="F168" s="97">
        <v>656417.28000000003</v>
      </c>
      <c r="G168" s="17"/>
      <c r="H168" s="17"/>
    </row>
    <row r="169" spans="1:8">
      <c r="A169" s="14" t="s">
        <v>296</v>
      </c>
      <c r="B169" s="15" t="s">
        <v>284</v>
      </c>
      <c r="C169" s="16" t="s">
        <v>475</v>
      </c>
      <c r="D169" s="96">
        <v>377038</v>
      </c>
      <c r="E169" s="96">
        <v>82264.490000000005</v>
      </c>
      <c r="F169" s="97">
        <v>294773.51</v>
      </c>
      <c r="G169" s="17"/>
      <c r="H169" s="17"/>
    </row>
    <row r="170" spans="1:8" ht="24">
      <c r="A170" s="14" t="s">
        <v>467</v>
      </c>
      <c r="B170" s="15" t="s">
        <v>284</v>
      </c>
      <c r="C170" s="16" t="s">
        <v>476</v>
      </c>
      <c r="D170" s="96">
        <v>30397590</v>
      </c>
      <c r="E170" s="96">
        <v>8933407.1199999992</v>
      </c>
      <c r="F170" s="97">
        <v>21464182.879999999</v>
      </c>
      <c r="G170" s="17"/>
      <c r="H170" s="17"/>
    </row>
    <row r="171" spans="1:8" ht="24">
      <c r="A171" s="14" t="s">
        <v>300</v>
      </c>
      <c r="B171" s="15" t="s">
        <v>284</v>
      </c>
      <c r="C171" s="16" t="s">
        <v>477</v>
      </c>
      <c r="D171" s="96">
        <v>63958900</v>
      </c>
      <c r="E171" s="96">
        <v>16703864.59</v>
      </c>
      <c r="F171" s="97">
        <v>47255035.409999996</v>
      </c>
      <c r="G171" s="17"/>
      <c r="H171" s="17"/>
    </row>
    <row r="172" spans="1:8" ht="24">
      <c r="A172" s="14" t="s">
        <v>285</v>
      </c>
      <c r="B172" s="15" t="s">
        <v>284</v>
      </c>
      <c r="C172" s="16" t="s">
        <v>478</v>
      </c>
      <c r="D172" s="96">
        <v>22436600</v>
      </c>
      <c r="E172" s="96">
        <v>7060261.5499999998</v>
      </c>
      <c r="F172" s="97">
        <v>15376338.449999999</v>
      </c>
      <c r="G172" s="17"/>
      <c r="H172" s="17"/>
    </row>
    <row r="173" spans="1:8" ht="36">
      <c r="A173" s="14" t="s">
        <v>287</v>
      </c>
      <c r="B173" s="15" t="s">
        <v>284</v>
      </c>
      <c r="C173" s="16" t="s">
        <v>479</v>
      </c>
      <c r="D173" s="96">
        <v>1900</v>
      </c>
      <c r="E173" s="96">
        <v>350</v>
      </c>
      <c r="F173" s="97">
        <v>1550</v>
      </c>
      <c r="G173" s="17"/>
      <c r="H173" s="17"/>
    </row>
    <row r="174" spans="1:8" ht="36">
      <c r="A174" s="14" t="s">
        <v>289</v>
      </c>
      <c r="B174" s="15" t="s">
        <v>284</v>
      </c>
      <c r="C174" s="16" t="s">
        <v>480</v>
      </c>
      <c r="D174" s="96">
        <v>3361800</v>
      </c>
      <c r="E174" s="96">
        <v>1532040.4</v>
      </c>
      <c r="F174" s="97">
        <v>1829759.6</v>
      </c>
      <c r="G174" s="17"/>
      <c r="H174" s="17"/>
    </row>
    <row r="175" spans="1:8" ht="24">
      <c r="A175" s="14" t="s">
        <v>294</v>
      </c>
      <c r="B175" s="15" t="s">
        <v>284</v>
      </c>
      <c r="C175" s="16" t="s">
        <v>481</v>
      </c>
      <c r="D175" s="96">
        <v>2395740</v>
      </c>
      <c r="E175" s="96">
        <v>49592.43</v>
      </c>
      <c r="F175" s="97">
        <v>2346147.5699999998</v>
      </c>
      <c r="G175" s="17"/>
      <c r="H175" s="17"/>
    </row>
    <row r="176" spans="1:8">
      <c r="A176" s="14" t="s">
        <v>296</v>
      </c>
      <c r="B176" s="15" t="s">
        <v>284</v>
      </c>
      <c r="C176" s="16" t="s">
        <v>482</v>
      </c>
      <c r="D176" s="96">
        <v>8632215.2599999998</v>
      </c>
      <c r="E176" s="96">
        <v>449328.42</v>
      </c>
      <c r="F176" s="97">
        <v>8182886.8399999999</v>
      </c>
      <c r="G176" s="17"/>
      <c r="H176" s="17"/>
    </row>
    <row r="177" spans="1:8">
      <c r="A177" s="14" t="s">
        <v>298</v>
      </c>
      <c r="B177" s="15" t="s">
        <v>284</v>
      </c>
      <c r="C177" s="16" t="s">
        <v>483</v>
      </c>
      <c r="D177" s="96">
        <v>865044.74</v>
      </c>
      <c r="E177" s="96">
        <v>508764.94</v>
      </c>
      <c r="F177" s="97">
        <v>356279.8</v>
      </c>
      <c r="G177" s="17"/>
      <c r="H177" s="17"/>
    </row>
    <row r="178" spans="1:8" ht="24">
      <c r="A178" s="14" t="s">
        <v>484</v>
      </c>
      <c r="B178" s="15" t="s">
        <v>284</v>
      </c>
      <c r="C178" s="16" t="s">
        <v>485</v>
      </c>
      <c r="D178" s="96">
        <v>1598400</v>
      </c>
      <c r="E178" s="96">
        <v>182581.03</v>
      </c>
      <c r="F178" s="97">
        <v>1415818.97</v>
      </c>
      <c r="G178" s="17"/>
      <c r="H178" s="17"/>
    </row>
    <row r="179" spans="1:8">
      <c r="A179" s="14" t="s">
        <v>361</v>
      </c>
      <c r="B179" s="15" t="s">
        <v>284</v>
      </c>
      <c r="C179" s="16" t="s">
        <v>486</v>
      </c>
      <c r="D179" s="96">
        <v>1903500</v>
      </c>
      <c r="E179" s="96">
        <v>302322.02</v>
      </c>
      <c r="F179" s="97">
        <v>1601177.98</v>
      </c>
      <c r="G179" s="17"/>
      <c r="H179" s="17"/>
    </row>
    <row r="180" spans="1:8">
      <c r="A180" s="14" t="s">
        <v>302</v>
      </c>
      <c r="B180" s="15" t="s">
        <v>284</v>
      </c>
      <c r="C180" s="16" t="s">
        <v>487</v>
      </c>
      <c r="D180" s="96">
        <v>31700</v>
      </c>
      <c r="E180" s="96">
        <v>4839.8999999999996</v>
      </c>
      <c r="F180" s="97">
        <v>26860.1</v>
      </c>
      <c r="G180" s="17"/>
      <c r="H180" s="17"/>
    </row>
    <row r="181" spans="1:8">
      <c r="A181" s="14" t="s">
        <v>304</v>
      </c>
      <c r="B181" s="15" t="s">
        <v>284</v>
      </c>
      <c r="C181" s="16" t="s">
        <v>488</v>
      </c>
      <c r="D181" s="96">
        <v>7300</v>
      </c>
      <c r="E181" s="96">
        <v>2270.09</v>
      </c>
      <c r="F181" s="97">
        <v>5029.91</v>
      </c>
      <c r="G181" s="17"/>
      <c r="H181" s="17"/>
    </row>
    <row r="182" spans="1:8" ht="48">
      <c r="A182" s="14" t="s">
        <v>343</v>
      </c>
      <c r="B182" s="15" t="s">
        <v>284</v>
      </c>
      <c r="C182" s="16" t="s">
        <v>489</v>
      </c>
      <c r="D182" s="96">
        <v>98818000</v>
      </c>
      <c r="E182" s="96">
        <v>31853210</v>
      </c>
      <c r="F182" s="97">
        <v>66964790</v>
      </c>
      <c r="G182" s="17"/>
      <c r="H182" s="17"/>
    </row>
    <row r="183" spans="1:8">
      <c r="A183" s="14" t="s">
        <v>296</v>
      </c>
      <c r="B183" s="15" t="s">
        <v>284</v>
      </c>
      <c r="C183" s="16" t="s">
        <v>490</v>
      </c>
      <c r="D183" s="96">
        <v>720000</v>
      </c>
      <c r="E183" s="96">
        <v>104300</v>
      </c>
      <c r="F183" s="97">
        <v>615700</v>
      </c>
      <c r="G183" s="17"/>
      <c r="H183" s="17"/>
    </row>
    <row r="184" spans="1:8">
      <c r="A184" s="14" t="s">
        <v>405</v>
      </c>
      <c r="B184" s="15" t="s">
        <v>284</v>
      </c>
      <c r="C184" s="16" t="s">
        <v>491</v>
      </c>
      <c r="D184" s="96">
        <v>480000</v>
      </c>
      <c r="E184" s="96">
        <v>160000</v>
      </c>
      <c r="F184" s="97">
        <v>320000</v>
      </c>
      <c r="G184" s="17"/>
      <c r="H184" s="17"/>
    </row>
    <row r="185" spans="1:8">
      <c r="A185" s="14" t="s">
        <v>361</v>
      </c>
      <c r="B185" s="15" t="s">
        <v>284</v>
      </c>
      <c r="C185" s="16" t="s">
        <v>492</v>
      </c>
      <c r="D185" s="96">
        <v>10746000</v>
      </c>
      <c r="E185" s="96">
        <v>700840</v>
      </c>
      <c r="F185" s="97">
        <v>10045160</v>
      </c>
      <c r="G185" s="17"/>
      <c r="H185" s="17"/>
    </row>
    <row r="186" spans="1:8" ht="48">
      <c r="A186" s="14" t="s">
        <v>343</v>
      </c>
      <c r="B186" s="15" t="s">
        <v>284</v>
      </c>
      <c r="C186" s="16" t="s">
        <v>493</v>
      </c>
      <c r="D186" s="96">
        <v>11517000</v>
      </c>
      <c r="E186" s="96">
        <v>3155743</v>
      </c>
      <c r="F186" s="97">
        <v>8361257</v>
      </c>
      <c r="G186" s="17"/>
      <c r="H186" s="17"/>
    </row>
    <row r="187" spans="1:8">
      <c r="A187" s="10" t="s">
        <v>494</v>
      </c>
      <c r="B187" s="11" t="s">
        <v>495</v>
      </c>
      <c r="C187" s="12" t="s">
        <v>29</v>
      </c>
      <c r="D187" s="94">
        <f>'1. Доходы бюджета'!D16-'2. Расходы бюджета'!D6</f>
        <v>-190848908.17000008</v>
      </c>
      <c r="E187" s="94">
        <f>'1. Доходы бюджета'!E16-'2. Расходы бюджета'!E6</f>
        <v>8334297.6699986458</v>
      </c>
      <c r="F187" s="95">
        <v>0</v>
      </c>
      <c r="G187" s="13"/>
      <c r="H187" s="13"/>
    </row>
    <row r="188" spans="1:8" ht="9" customHeight="1">
      <c r="A188" s="18"/>
      <c r="B188" s="19"/>
      <c r="C188" s="19"/>
      <c r="D188" s="19"/>
      <c r="E188" s="19"/>
      <c r="F188" s="19"/>
      <c r="G188" s="18"/>
      <c r="H188" s="18"/>
    </row>
    <row r="189" spans="1:8" ht="33.950000000000003" customHeight="1">
      <c r="A189" s="33"/>
      <c r="B189" s="34"/>
      <c r="C189" s="34"/>
      <c r="D189" s="34"/>
      <c r="E189" s="34"/>
      <c r="F189" s="34"/>
      <c r="G189" s="20"/>
      <c r="H189" s="18"/>
    </row>
  </sheetData>
  <mergeCells count="9">
    <mergeCell ref="G3:G4"/>
    <mergeCell ref="A189:F189"/>
    <mergeCell ref="A1:F1"/>
    <mergeCell ref="A3:A4"/>
    <mergeCell ref="B3:B4"/>
    <mergeCell ref="C3:C4"/>
    <mergeCell ref="D3:D4"/>
    <mergeCell ref="E3:E4"/>
    <mergeCell ref="F3:F4"/>
  </mergeCells>
  <pageMargins left="0.78740157480314965" right="0.39370078740157483" top="0.39370078740157483" bottom="0.39370078740157483" header="0" footer="0"/>
  <pageSetup paperSize="9" scale="63" fitToHeight="1000" orientation="portrait" r:id="rId1"/>
  <headerFooter>
    <oddFooter>&amp;R&amp;P</oddFooter>
    <evenFooter>&amp;L&amp;D</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G20"/>
  <sheetViews>
    <sheetView showGridLines="0" zoomScaleNormal="100" zoomScaleSheetLayoutView="100" workbookViewId="0">
      <selection activeCell="F2" sqref="F2"/>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31" t="s">
        <v>496</v>
      </c>
      <c r="B1" s="32"/>
      <c r="C1" s="32"/>
      <c r="D1" s="32"/>
      <c r="E1" s="32"/>
      <c r="F1" s="32"/>
      <c r="G1" s="2"/>
    </row>
    <row r="2" spans="1:7" ht="9" customHeight="1">
      <c r="A2" s="21"/>
      <c r="B2" s="21"/>
      <c r="C2" s="21"/>
      <c r="D2" s="5"/>
      <c r="E2" s="5"/>
      <c r="F2" s="22"/>
      <c r="G2" s="4"/>
    </row>
    <row r="3" spans="1:7" ht="27" customHeight="1">
      <c r="A3" s="39" t="s">
        <v>21</v>
      </c>
      <c r="B3" s="41" t="s">
        <v>22</v>
      </c>
      <c r="C3" s="41" t="s">
        <v>497</v>
      </c>
      <c r="D3" s="35" t="s">
        <v>24</v>
      </c>
      <c r="E3" s="35" t="s">
        <v>25</v>
      </c>
      <c r="F3" s="35" t="s">
        <v>26</v>
      </c>
      <c r="G3" s="5"/>
    </row>
    <row r="4" spans="1:7" ht="45" customHeight="1">
      <c r="A4" s="40"/>
      <c r="B4" s="42"/>
      <c r="C4" s="42"/>
      <c r="D4" s="36"/>
      <c r="E4" s="36"/>
      <c r="F4" s="36"/>
      <c r="G4" s="7"/>
    </row>
    <row r="5" spans="1:7" ht="15.75" customHeight="1">
      <c r="A5" s="6">
        <v>1</v>
      </c>
      <c r="B5" s="8">
        <v>2</v>
      </c>
      <c r="C5" s="8">
        <v>3</v>
      </c>
      <c r="D5" s="8">
        <v>4</v>
      </c>
      <c r="E5" s="8">
        <v>5</v>
      </c>
      <c r="F5" s="8">
        <v>6</v>
      </c>
      <c r="G5" s="9"/>
    </row>
    <row r="6" spans="1:7">
      <c r="A6" s="10" t="s">
        <v>498</v>
      </c>
      <c r="B6" s="11" t="s">
        <v>499</v>
      </c>
      <c r="C6" s="12" t="s">
        <v>29</v>
      </c>
      <c r="D6" s="94">
        <f>D9</f>
        <v>190848908.17000008</v>
      </c>
      <c r="E6" s="94">
        <f>E9</f>
        <v>-8334297.6699986458</v>
      </c>
      <c r="F6" s="95">
        <f>D6-E6</f>
        <v>199183205.83999872</v>
      </c>
      <c r="G6" s="13"/>
    </row>
    <row r="7" spans="1:7" ht="36">
      <c r="A7" s="10" t="s">
        <v>500</v>
      </c>
      <c r="B7" s="11" t="s">
        <v>501</v>
      </c>
      <c r="C7" s="12" t="s">
        <v>29</v>
      </c>
      <c r="D7" s="94">
        <v>0</v>
      </c>
      <c r="E7" s="94">
        <v>0</v>
      </c>
      <c r="F7" s="95">
        <v>0</v>
      </c>
      <c r="G7" s="13"/>
    </row>
    <row r="8" spans="1:7" ht="24">
      <c r="A8" s="10" t="s">
        <v>502</v>
      </c>
      <c r="B8" s="11" t="s">
        <v>503</v>
      </c>
      <c r="C8" s="12" t="s">
        <v>29</v>
      </c>
      <c r="D8" s="94">
        <v>0</v>
      </c>
      <c r="E8" s="94">
        <v>0</v>
      </c>
      <c r="F8" s="95">
        <v>0</v>
      </c>
      <c r="G8" s="13"/>
    </row>
    <row r="9" spans="1:7">
      <c r="A9" s="10" t="s">
        <v>504</v>
      </c>
      <c r="B9" s="11" t="s">
        <v>505</v>
      </c>
      <c r="C9" s="12"/>
      <c r="D9" s="94">
        <f>D10+D12</f>
        <v>190848908.17000008</v>
      </c>
      <c r="E9" s="94">
        <f>E10+E12</f>
        <v>-8334297.6699986458</v>
      </c>
      <c r="F9" s="95" t="s">
        <v>514</v>
      </c>
      <c r="G9" s="13"/>
    </row>
    <row r="10" spans="1:7">
      <c r="A10" s="10" t="s">
        <v>506</v>
      </c>
      <c r="B10" s="11" t="s">
        <v>507</v>
      </c>
      <c r="C10" s="12"/>
      <c r="D10" s="94">
        <f>D11</f>
        <v>-3296352494</v>
      </c>
      <c r="E10" s="94">
        <f>E11</f>
        <v>-1356341825.6899993</v>
      </c>
      <c r="F10" s="95" t="s">
        <v>514</v>
      </c>
      <c r="G10" s="13"/>
    </row>
    <row r="11" spans="1:7">
      <c r="A11" s="14" t="s">
        <v>508</v>
      </c>
      <c r="B11" s="15" t="s">
        <v>507</v>
      </c>
      <c r="C11" s="16" t="s">
        <v>509</v>
      </c>
      <c r="D11" s="96">
        <f>-'1. Доходы бюджета'!D16</f>
        <v>-3296352494</v>
      </c>
      <c r="E11" s="96">
        <f>-'1. Доходы бюджета'!E16</f>
        <v>-1356341825.6899993</v>
      </c>
      <c r="F11" s="97" t="s">
        <v>514</v>
      </c>
      <c r="G11" s="17"/>
    </row>
    <row r="12" spans="1:7">
      <c r="A12" s="10" t="s">
        <v>510</v>
      </c>
      <c r="B12" s="11" t="s">
        <v>511</v>
      </c>
      <c r="C12" s="12"/>
      <c r="D12" s="94">
        <f>D13</f>
        <v>3487201402.1700001</v>
      </c>
      <c r="E12" s="94">
        <f>E13</f>
        <v>1348007528.0200007</v>
      </c>
      <c r="F12" s="95" t="s">
        <v>514</v>
      </c>
      <c r="G12" s="13"/>
    </row>
    <row r="13" spans="1:7">
      <c r="A13" s="14" t="s">
        <v>512</v>
      </c>
      <c r="B13" s="15" t="s">
        <v>511</v>
      </c>
      <c r="C13" s="16" t="s">
        <v>513</v>
      </c>
      <c r="D13" s="96">
        <f>'2. Расходы бюджета'!D6</f>
        <v>3487201402.1700001</v>
      </c>
      <c r="E13" s="96">
        <f>'2. Расходы бюджета'!E6</f>
        <v>1348007528.0200007</v>
      </c>
      <c r="F13" s="97" t="s">
        <v>514</v>
      </c>
      <c r="G13" s="17"/>
    </row>
    <row r="14" spans="1:7" ht="12" customHeight="1">
      <c r="A14" s="18"/>
      <c r="B14" s="19"/>
      <c r="C14" s="19"/>
      <c r="D14" s="19"/>
      <c r="E14" s="19"/>
      <c r="F14" s="19"/>
      <c r="G14" s="18"/>
    </row>
    <row r="15" spans="1:7" ht="33.950000000000003" customHeight="1">
      <c r="A15" s="33"/>
      <c r="B15" s="34"/>
      <c r="C15" s="34"/>
      <c r="D15" s="34"/>
      <c r="E15" s="34"/>
      <c r="F15" s="34"/>
      <c r="G15" s="20"/>
    </row>
    <row r="16" spans="1:7" s="25" customFormat="1" ht="33.950000000000003" customHeight="1">
      <c r="A16" s="23"/>
      <c r="B16" s="24"/>
      <c r="D16" s="26"/>
      <c r="E16" s="24"/>
      <c r="F16" s="24"/>
      <c r="G16" s="27"/>
    </row>
    <row r="17" spans="1:4" s="28" customFormat="1"/>
    <row r="18" spans="1:4" s="28" customFormat="1" ht="41.25" customHeight="1">
      <c r="A18" s="23"/>
      <c r="B18" s="23"/>
      <c r="D18" s="29"/>
    </row>
    <row r="19" spans="1:4" s="30" customFormat="1"/>
    <row r="20" spans="1:4" s="30" customFormat="1"/>
  </sheetData>
  <mergeCells count="8">
    <mergeCell ref="A15:F15"/>
    <mergeCell ref="A1:F1"/>
    <mergeCell ref="A3:A4"/>
    <mergeCell ref="B3:B4"/>
    <mergeCell ref="C3:C4"/>
    <mergeCell ref="D3:D4"/>
    <mergeCell ref="E3:E4"/>
    <mergeCell ref="F3:F4"/>
  </mergeCells>
  <pageMargins left="0.78740157480314965" right="0.39370078740157483" top="0.39370078740157483" bottom="0.39370078740157483" header="0" footer="0"/>
  <pageSetup paperSize="9" scale="63" fitToHeight="1000" orientation="portrait" r:id="rId1"/>
  <headerFooter>
    <oddFooter>&amp;R&amp;P</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DocName&gt;(0503117) Отчет об исполнении бюджета&lt;/Doc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B986487-D20E-4A27-9563-CC1F42DAF8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1. Доходы бюджета</vt:lpstr>
      <vt:lpstr>2. Расходы бюджета</vt:lpstr>
      <vt:lpstr>3. Источники финансирования</vt:lpstr>
      <vt:lpstr>'1. Доходы бюджета'!Область_печати</vt:lpstr>
      <vt:lpstr>'2. Расходы бюджета'!Область_печати</vt:lpstr>
      <vt:lpstr>'3. Источники финансирования'!Область_печати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UF-SAO2\Алибек</dc:creator>
  <cp:lastModifiedBy>Мостовая</cp:lastModifiedBy>
  <cp:lastPrinted>2021-05-14T12:12:58Z</cp:lastPrinted>
  <dcterms:created xsi:type="dcterms:W3CDTF">2021-05-13T12:03:12Z</dcterms:created>
  <dcterms:modified xsi:type="dcterms:W3CDTF">2021-05-14T12:13:21Z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бюджета.xlsx</vt:lpwstr>
  </property>
  <property fmtid="{D5CDD505-2E9C-101B-9397-08002B2CF9AE}" pid="3" name="Название отчета">
    <vt:lpwstr>(0503117) Отчет об исполнении бюджета.xlsx</vt:lpwstr>
  </property>
  <property fmtid="{D5CDD505-2E9C-101B-9397-08002B2CF9AE}" pid="4" name="Версия клиента">
    <vt:lpwstr>20.2.12.12300 (.NET 4.7.2)</vt:lpwstr>
  </property>
  <property fmtid="{D5CDD505-2E9C-101B-9397-08002B2CF9AE}" pid="5" name="Версия базы">
    <vt:lpwstr>20.2.2923.508068206</vt:lpwstr>
  </property>
  <property fmtid="{D5CDD505-2E9C-101B-9397-08002B2CF9AE}" pid="6" name="Тип сервера">
    <vt:lpwstr>MSSQL</vt:lpwstr>
  </property>
  <property fmtid="{D5CDD505-2E9C-101B-9397-08002B2CF9AE}" pid="7" name="Сервер">
    <vt:lpwstr>server3</vt:lpwstr>
  </property>
  <property fmtid="{D5CDD505-2E9C-101B-9397-08002B2CF9AE}" pid="8" name="База">
    <vt:lpwstr>basa_2021</vt:lpwstr>
  </property>
  <property fmtid="{D5CDD505-2E9C-101B-9397-08002B2CF9AE}" pid="9" name="Пользователь">
    <vt:lpwstr>алибек</vt:lpwstr>
  </property>
  <property fmtid="{D5CDD505-2E9C-101B-9397-08002B2CF9AE}" pid="10" name="Шаблон">
    <vt:lpwstr>V_72N117_ITEM.XLT</vt:lpwstr>
  </property>
  <property fmtid="{D5CDD505-2E9C-101B-9397-08002B2CF9AE}" pid="11" name="Локальная база">
    <vt:lpwstr>используется</vt:lpwstr>
  </property>
</Properties>
</file>