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бюджета'!$A$18:$G$162</definedName>
  </definedNames>
  <calcPr calcId="125725"/>
</workbook>
</file>

<file path=xl/calcChain.xml><?xml version="1.0" encoding="utf-8"?>
<calcChain xmlns="http://schemas.openxmlformats.org/spreadsheetml/2006/main">
  <c r="E114" i="2"/>
  <c r="F113" l="1"/>
  <c r="F105"/>
  <c r="F103"/>
  <c r="F99"/>
  <c r="E96"/>
  <c r="F96" s="1"/>
  <c r="E89"/>
  <c r="F89" s="1"/>
  <c r="F86"/>
  <c r="F64"/>
  <c r="E64"/>
  <c r="F70"/>
  <c r="F33"/>
  <c r="F91"/>
  <c r="E14" i="4" l="1"/>
  <c r="E13" s="1"/>
  <c r="D14"/>
  <c r="D13" s="1"/>
  <c r="E7" i="3" l="1"/>
  <c r="D7"/>
  <c r="F7" s="1"/>
  <c r="E19" i="2"/>
  <c r="E12" i="4" s="1"/>
  <c r="E11" s="1"/>
  <c r="E10" s="1"/>
  <c r="E7" s="1"/>
  <c r="D19" i="2"/>
  <c r="F19" l="1"/>
  <c r="D183" i="3"/>
  <c r="D12" i="4"/>
  <c r="D11" s="1"/>
  <c r="D10" s="1"/>
  <c r="D7" s="1"/>
  <c r="F7" s="1"/>
  <c r="E183" i="3"/>
</calcChain>
</file>

<file path=xl/sharedStrings.xml><?xml version="1.0" encoding="utf-8"?>
<sst xmlns="http://schemas.openxmlformats.org/spreadsheetml/2006/main" count="1039" uniqueCount="552">
  <si>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</si>
  <si>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</si>
  <si>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</si>
  <si>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</si>
  <si>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</si>
  <si>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</si>
  <si>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</si>
  <si>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августа 2022 г.</t>
  </si>
  <si>
    <t>Дата</t>
  </si>
  <si>
    <t>01.08.2022</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</si>
  <si>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</si>
  <si>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</si>
  <si>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</si>
  <si>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</si>
  <si>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</si>
  <si>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</si>
  <si>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</si>
  <si>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</si>
  <si>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</si>
  <si>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</si>
  <si>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</si>
  <si>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</si>
  <si>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</si>
  <si>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</si>
  <si>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</si>
  <si>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</si>
  <si>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</si>
  <si>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</si>
  <si>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</si>
  <si>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</si>
  <si>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</si>
  <si>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</si>
  <si>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</si>
  <si>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</si>
  <si>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</si>
  <si>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</si>
  <si>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</si>
  <si>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</si>
  <si>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</si>
  <si>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</si>
  <si>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</si>
  <si>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</si>
  <si>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</si>
  <si>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</si>
  <si>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</si>
  <si>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</si>
  <si>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</si>
  <si>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</si>
  <si>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</si>
  <si>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</si>
  <si>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</si>
  <si>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</si>
  <si>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</si>
  <si>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</si>
  <si>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</si>
  <si>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</si>
  <si>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</si>
  <si>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</si>
  <si>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</si>
  <si>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</si>
  <si>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00010402012010000110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</si>
  <si>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</si>
  <si>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</si>
  <si>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</si>
  <si>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</si>
  <si>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моторные масла для дизельных и (или) карбюраторных (инжекторных) двигателей, ввозимые на территорию Российской Федерации</t>
  </si>
  <si>
    <t>00010402080010000110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</si>
  <si>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</si>
  <si>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</si>
  <si>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</si>
  <si>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</si>
  <si>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(за налоговые периоды, истекшие до 1 января 2011 года)</t>
  </si>
  <si>
    <t>00010501012010000110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</si>
  <si>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</si>
  <si>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</si>
  <si>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</si>
  <si>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</si>
  <si>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Единый налог на вменённый доход для отдельных видов деятельности за налоговые периоды,  истекшие до 1 января 2011 года)</t>
  </si>
  <si>
    <t>00010502020020000110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</si>
  <si>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</si>
  <si>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</si>
  <si>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</si>
  <si>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</si>
  <si>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</si>
  <si>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</si>
  <si>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</si>
  <si>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00010601010030000110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</si>
  <si>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</si>
  <si>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</si>
  <si>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</si>
  <si>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00010601020110000110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</si>
  <si>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</si>
  <si>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00010601030130000110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</si>
  <si>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</si>
  <si>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</si>
  <si>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</si>
  <si>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</si>
  <si>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</si>
  <si>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</si>
  <si>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</si>
  <si>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</si>
  <si>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Земельный налог с физических лиц, обладающих земельным участком, расположенным в границах городских округов</t>
  </si>
  <si>
    <t>00010606042040000110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</si>
  <si>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</si>
  <si>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</si>
  <si>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</si>
  <si>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</si>
  <si>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</si>
  <si>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</si>
  <si>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</si>
  <si>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</si>
  <si>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</si>
  <si>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</si>
  <si>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</si>
  <si>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</si>
  <si>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</si>
  <si>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</si>
  <si>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</si>
  <si>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</si>
  <si>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</si>
  <si>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</si>
  <si>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</si>
  <si>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</si>
  <si>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</si>
  <si>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</si>
  <si>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</si>
  <si>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</si>
  <si>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</si>
  <si>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00010807190010000110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</si>
  <si>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</si>
  <si>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</si>
  <si>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</si>
  <si>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</si>
  <si>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</si>
  <si>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</si>
  <si>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</si>
  <si>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</si>
  <si>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</si>
  <si>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</si>
  <si>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</si>
  <si>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</si>
  <si>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</si>
  <si>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</si>
  <si>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</si>
  <si>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</si>
  <si>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</si>
  <si>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</si>
  <si>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</si>
  <si>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</si>
  <si>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</si>
  <si>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</si>
  <si>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</si>
  <si>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</si>
  <si>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</si>
  <si>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</si>
  <si>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</si>
  <si>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</si>
  <si>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</si>
  <si>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</si>
  <si>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</si>
  <si>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</si>
  <si>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</si>
  <si>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</si>
  <si>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</si>
  <si>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</si>
  <si>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</si>
  <si>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</si>
  <si>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</si>
  <si>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</si>
  <si>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</si>
  <si>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</si>
  <si>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</si>
  <si>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</si>
  <si>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</si>
  <si>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</si>
  <si>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</si>
  <si>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</si>
  <si>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00011601091010000140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</si>
  <si>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</si>
  <si>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</si>
  <si>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</si>
  <si>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</si>
  <si>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</si>
  <si>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</si>
  <si>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</si>
  <si>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</si>
  <si>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</si>
  <si>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</si>
  <si>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</si>
  <si>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</si>
  <si>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</si>
  <si>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</si>
  <si>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</si>
  <si>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</si>
  <si>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</si>
  <si>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</si>
  <si>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</si>
  <si>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</si>
  <si>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</si>
  <si>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</si>
  <si>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</si>
  <si>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</si>
  <si>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</si>
  <si>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</si>
  <si>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</si>
  <si>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</si>
  <si>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</si>
  <si>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</si>
  <si>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</si>
  <si>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</si>
  <si>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</si>
  <si>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</si>
  <si>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00011607090010000140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</si>
  <si>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</si>
  <si>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</si>
  <si>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</si>
  <si>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</si>
  <si>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</si>
  <si>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</si>
  <si>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</si>
  <si>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</si>
  <si>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</si>
  <si>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</si>
  <si>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</si>
  <si>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</si>
  <si>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</si>
  <si>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</si>
  <si>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</si>
  <si>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</si>
  <si>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</si>
  <si>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00020225097020000150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</si>
  <si>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</si>
  <si>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</si>
  <si>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</si>
  <si>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</si>
  <si>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</si>
  <si>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</si>
  <si>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</si>
  <si>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</si>
  <si>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</si>
  <si>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</si>
  <si>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</si>
  <si>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</si>
  <si>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</si>
  <si>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</si>
  <si>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</si>
  <si>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</si>
  <si>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</si>
  <si>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</si>
  <si>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</si>
  <si>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</si>
  <si>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</si>
  <si>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</si>
  <si>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</si>
  <si>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</si>
  <si>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</si>
  <si>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</si>
  <si>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</si>
  <si>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</si>
  <si>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</si>
  <si>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</si>
  <si>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</si>
  <si>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</si>
  <si>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</si>
  <si>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</si>
  <si>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</si>
  <si>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</si>
  <si>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</si>
  <si>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</si>
  <si>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</si>
  <si>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</si>
  <si>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</si>
  <si>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</si>
  <si>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</si>
  <si>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</si>
  <si>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</si>
  <si>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 из бюджетов субъектов Российской Федерации</t>
  </si>
  <si>
    <t>00021945634020000150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</si>
  <si>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</si>
  <si>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</si>
  <si>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</si>
  <si>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</si>
  <si>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</si>
  <si>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(пени по соответствующему платежу)</t>
  </si>
  <si>
    <t>18210102080012100110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</si>
  <si>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</si>
  <si>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</si>
  <si>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</si>
  <si>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</si>
  <si>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</si>
  <si>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</si>
  <si>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</si>
  <si>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</si>
  <si>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Денежные взыскания (штрафы) за нарушение законодательства о налогах и сборах, предусмотренные рядом статей НК Российской Федерации</t>
  </si>
  <si>
    <t>Штрафы за нарушения банком обязанностей, установленных главой 18 Налогового кодекса Российской Федерации</t>
  </si>
  <si>
    <t>18211605180010000140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</si>
  <si>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</si>
  <si>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29220245363020000150</t>
  </si>
  <si>
    <t>Возврат остатков субсидий на осуществление ежемесячных выплат на детей в возрасте от трех до семи лет включительно</t>
  </si>
  <si>
    <t>Возврат остатков субвенций на проведение Всероссийской переписи населения 2020 года из бюджетов субъектов Российской Федерации</t>
  </si>
  <si>
    <t>29221935469020000150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</si>
  <si>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</si>
  <si>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29221945303020000150</t>
  </si>
  <si>
    <t>Возврат остатков Межбюджетных трансфертов бюджетам территориальных фондов обязательного медицинского страхования на дополнительное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</si>
  <si>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29221945622020000150</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</si>
  <si>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</si>
  <si>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</si>
  <si>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</si>
  <si>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</si>
  <si>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Межбюджетных трансфертов бюджетам территориальных фондов обязательного медицинского страхования на дополнительное финансовое обеспечение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</si>
  <si>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29221945849020000150</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</si>
  <si>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</si>
  <si>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</si>
  <si>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</si>
  <si>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</si>
  <si>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</si>
  <si>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</si>
  <si>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</si>
  <si>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</si>
  <si>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</si>
  <si>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</si>
  <si>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</si>
  <si>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</si>
  <si>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</si>
  <si>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</si>
  <si>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</si>
  <si>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</si>
  <si>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</si>
  <si>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</si>
  <si>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</si>
  <si>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</si>
  <si>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</si>
  <si>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</si>
  <si>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</si>
  <si>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</si>
  <si>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</si>
  <si>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</si>
  <si>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</si>
  <si>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</si>
  <si>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</si>
  <si>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</si>
  <si>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00001060000000000853</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</si>
  <si>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</si>
  <si>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</si>
  <si>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</si>
  <si>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</si>
  <si>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</si>
  <si>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</si>
  <si>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</si>
  <si>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</si>
  <si>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</si>
  <si>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</si>
  <si>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</si>
  <si>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</si>
  <si>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</si>
  <si>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</si>
  <si>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</si>
  <si>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</si>
  <si>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</si>
  <si>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</si>
  <si>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</si>
  <si>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</si>
  <si>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</si>
  <si>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</si>
  <si>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</si>
  <si>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</si>
  <si>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</si>
  <si>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</si>
  <si>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</si>
  <si>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</si>
  <si>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</si>
  <si>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</si>
  <si>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</si>
  <si>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</si>
  <si>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</si>
  <si>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</si>
  <si>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</si>
  <si>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</si>
  <si>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</si>
  <si>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</si>
  <si>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</si>
  <si>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</si>
  <si>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</si>
  <si>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</si>
  <si>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</si>
  <si>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</si>
  <si>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</si>
  <si>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</si>
  <si>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</si>
  <si>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</si>
  <si>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</si>
  <si>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</si>
  <si>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</si>
  <si>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</si>
  <si>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</si>
  <si>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</si>
  <si>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</si>
  <si>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</si>
  <si>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</si>
  <si>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</si>
  <si>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</si>
  <si>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</si>
  <si>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</si>
  <si>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</si>
  <si>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</si>
  <si>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</si>
  <si>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</si>
  <si>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00007010000000000243</t>
  </si>
  <si>
    <t>00007010000000000244</t>
  </si>
  <si>
    <t>00007010000000000247</t>
  </si>
  <si>
    <t>00007010000000000852</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</si>
  <si>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</si>
  <si>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</si>
  <si>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</si>
  <si>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</si>
  <si>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</si>
  <si>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</si>
  <si>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</si>
  <si>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</si>
  <si>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</si>
  <si>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</si>
  <si>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</si>
  <si>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</si>
  <si>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</si>
  <si>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</si>
  <si>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</si>
  <si>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</si>
  <si>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</si>
  <si>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</si>
  <si>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</si>
  <si>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</si>
  <si>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</si>
  <si>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</si>
  <si>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Стипендии</t>
  </si>
  <si>
    <t>00007070000000000340</t>
  </si>
  <si>
    <t>00007070000000000612</t>
  </si>
  <si>
    <t>00007070000000000852</t>
  </si>
  <si>
    <t>00007070000000000853</t>
  </si>
  <si>
    <t>00007090000000000111</t>
  </si>
  <si>
    <t>00007090000000000112</t>
  </si>
  <si>
    <t>00007090000000000119</t>
  </si>
  <si>
    <t>00007090000000000121</t>
  </si>
  <si>
    <t>00007090000000000122</t>
  </si>
  <si>
    <t>00007090000000000129</t>
  </si>
  <si>
    <t>Иные закупки товаров, работ и услуг для обеспечения государственных (муниципальных) нужд</t>
  </si>
  <si>
    <t>00007090000000000242</t>
  </si>
  <si>
    <t>00007090000000000244</t>
  </si>
  <si>
    <t>00007090000000000247</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</si>
  <si>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</si>
  <si>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</si>
  <si>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</si>
  <si>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</si>
  <si>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</si>
  <si>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</si>
  <si>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</si>
  <si>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</si>
  <si>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</si>
  <si>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</si>
  <si>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00008010000000000611</t>
  </si>
  <si>
    <t>00008010000000000612</t>
  </si>
  <si>
    <t>00008010000000000811</t>
  </si>
  <si>
    <t>00008010000000000851</t>
  </si>
  <si>
    <t>00008010000000000852</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</si>
  <si>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</si>
  <si>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</si>
  <si>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</si>
  <si>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</si>
  <si>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</si>
  <si>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</si>
  <si>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</si>
  <si>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</si>
  <si>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</si>
  <si>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</si>
  <si>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</si>
  <si>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Иные межбюджетные трансферты</t>
  </si>
  <si>
    <t>00009020000000000540</t>
  </si>
  <si>
    <t>00009090000000000121</t>
  </si>
  <si>
    <t>00009090000000000129</t>
  </si>
  <si>
    <t>00009090000000000242</t>
  </si>
  <si>
    <t>00009090000000000244</t>
  </si>
  <si>
    <t>00009090000000000247</t>
  </si>
  <si>
    <t>00009090000000000611</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</si>
  <si>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</si>
  <si>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</si>
  <si>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</si>
  <si>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</si>
  <si>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</si>
  <si>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</si>
  <si>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</si>
  <si>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</si>
  <si>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00010030000000000242</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</si>
  <si>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</si>
  <si>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</si>
  <si>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</si>
  <si>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</si>
  <si>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</si>
  <si>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</si>
  <si>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Межбюджетные трансферты бюджету Пенсионного фонда Российской Федерации</t>
  </si>
  <si>
    <t>00010030000000000570</t>
  </si>
  <si>
    <t>00010040000000000244</t>
  </si>
  <si>
    <t>00010040000000000313</t>
  </si>
  <si>
    <t>00010040000000000321</t>
  </si>
  <si>
    <t>00010040000000000570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</si>
  <si>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</si>
  <si>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</si>
  <si>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</si>
  <si>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</si>
  <si>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</si>
  <si>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</si>
  <si>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</si>
  <si>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</si>
  <si>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</si>
  <si>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</si>
  <si>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</si>
  <si>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00011010000000000611</t>
  </si>
  <si>
    <t>00011050000000000244</t>
  </si>
  <si>
    <t>00011050000000000340</t>
  </si>
  <si>
    <t>00012010000000000811</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</si>
  <si>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</si>
  <si>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</si>
  <si>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</si>
  <si>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</si>
  <si>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</si>
  <si>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</si>
  <si>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</si>
  <si>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</si>
  <si>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</si>
  <si>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</si>
  <si>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</si>
  <si>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</si>
  <si>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</si>
  <si>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</si>
  <si>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</si>
  <si>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</si>
  <si>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</si>
  <si>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</si>
  <si>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</si>
  <si>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</si>
  <si>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</si>
  <si>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</si>
  <si>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</si>
  <si>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Начальник Управления финансов 
администрации города Байконур</t>
  </si>
  <si>
    <t>А.Г. Бобрышев</t>
  </si>
  <si>
    <t>Е.А. Ибраева</t>
  </si>
  <si>
    <t xml:space="preserve">И.о. начальника отдела учета и отчетности 
Управления финансов администрации города Байконур            </t>
  </si>
  <si>
    <t>00011201010016000120</t>
  </si>
  <si>
    <t>00011601151010000140</t>
  </si>
  <si>
    <t>00011603116010000140</t>
  </si>
  <si>
    <t>29221925302020000150</t>
  </si>
  <si>
    <t>18210102070010000110</t>
  </si>
  <si>
    <t>00020704050040000150</t>
  </si>
  <si>
    <t>18211603116010000140</t>
  </si>
</sst>
</file>

<file path=xl/styles.xml><?xml version="1.0" encoding="utf-8"?>
<styleSheet xmlns="http://schemas.openxmlformats.org/spreadsheetml/2006/main">
  <fonts count="20">
    <font>
      <sz val="11"/>
      <name val="Calibri"/>
      <family val="2"/>
      <scheme val="minor"/>
    </font>
    <font>
      <b/>
      <sz val="8"/>
      <color rgb="FF000000"/>
      <name val="Calibri"/>
      <scheme val="minor"/>
    </font>
    <font>
      <sz val="8"/>
      <color rgb="FF000000"/>
      <name val="Calibri"/>
      <scheme val="minor"/>
    </font>
    <font>
      <sz val="6"/>
      <color rgb="FF000000"/>
      <name val="Calibri"/>
      <scheme val="minor"/>
    </font>
    <font>
      <sz val="7"/>
      <color rgb="FF000000"/>
      <name val="Calibri"/>
      <scheme val="minor"/>
    </font>
    <font>
      <sz val="11"/>
      <color rgb="FF000000"/>
      <name val="Calibri"/>
      <scheme val="minor"/>
    </font>
    <font>
      <i/>
      <sz val="7"/>
      <color rgb="FF000000"/>
      <name val="Calibri"/>
      <scheme val="minor"/>
    </font>
    <font>
      <b/>
      <sz val="12"/>
      <color rgb="FF000000"/>
      <name val="Calibri"/>
      <scheme val="minor"/>
    </font>
    <font>
      <b/>
      <sz val="10"/>
      <color rgb="FF000000"/>
      <name val="Calibri"/>
      <scheme val="minor"/>
    </font>
    <font>
      <sz val="10"/>
      <color rgb="FF000000"/>
      <name val="Calibri"/>
      <scheme val="minor"/>
    </font>
    <font>
      <sz val="9"/>
      <color rgb="FF000000"/>
      <name val="Calibri"/>
      <scheme val="minor"/>
    </font>
    <font>
      <i/>
      <sz val="9"/>
      <color rgb="FF000000"/>
      <name val="Calibri"/>
      <scheme val="minor"/>
    </font>
    <font>
      <sz val="10"/>
      <color rgb="FF000000"/>
      <name val="Arial"/>
    </font>
    <font>
      <sz val="10"/>
      <color rgb="FF000000"/>
      <name val="Calibri"/>
      <scheme val="minor"/>
    </font>
    <font>
      <sz val="9"/>
      <color rgb="FF000000"/>
      <name val="Calibri"/>
      <scheme val="minor"/>
    </font>
    <font>
      <sz val="11"/>
      <color rgb="FF000000"/>
      <name val="Calibri"/>
      <scheme val="minor"/>
    </font>
    <font>
      <sz val="11"/>
      <name val="Calibri"/>
      <family val="2"/>
      <scheme val="minor"/>
    </font>
    <font>
      <i/>
      <sz val="9"/>
      <color rgb="FF000000"/>
      <name val="Calibri"/>
      <family val="2"/>
      <charset val="204"/>
      <scheme val="minor"/>
    </font>
    <font>
      <sz val="12"/>
      <name val="Calibri"/>
      <family val="2"/>
      <scheme val="minor"/>
    </font>
    <font>
      <sz val="12"/>
      <color rgb="FF000000"/>
      <name val="Cambria"/>
      <family val="1"/>
      <charset val="204"/>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69">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0" fontId="2" fillId="0" borderId="1" xfId="18" applyNumberFormat="1"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2" fillId="0" borderId="5" xfId="46" applyNumberFormat="1" applyProtection="1">
      <alignment vertical="center"/>
    </xf>
    <xf numFmtId="0" fontId="11" fillId="0" borderId="12" xfId="36" applyNumberFormat="1" applyProtection="1">
      <alignment horizontal="left" vertical="center" wrapText="1" indent="1"/>
    </xf>
    <xf numFmtId="49" fontId="11" fillId="0" borderId="8" xfId="38" applyNumberFormat="1" applyProtection="1">
      <alignment horizontal="center" vertical="center" shrinkToFit="1"/>
    </xf>
    <xf numFmtId="49" fontId="17" fillId="0" borderId="8" xfId="38" applyNumberFormat="1" applyFont="1" applyProtection="1">
      <alignment horizontal="center" vertical="center" shrinkToFit="1"/>
    </xf>
    <xf numFmtId="0" fontId="18" fillId="0" borderId="1" xfId="0" applyFont="1" applyBorder="1" applyProtection="1">
      <protection locked="0"/>
    </xf>
    <xf numFmtId="0" fontId="19" fillId="0" borderId="1" xfId="34" applyNumberFormat="1" applyFont="1" applyBorder="1" applyAlignment="1" applyProtection="1">
      <alignment wrapText="1"/>
    </xf>
    <xf numFmtId="0" fontId="19" fillId="0" borderId="1" xfId="34" applyNumberFormat="1" applyFont="1" applyBorder="1" applyAlignment="1">
      <alignment wrapText="1"/>
    </xf>
    <xf numFmtId="0" fontId="18" fillId="0" borderId="1" xfId="0" applyFont="1" applyBorder="1" applyAlignment="1" applyProtection="1">
      <protection locked="0"/>
    </xf>
    <xf numFmtId="0" fontId="19" fillId="0" borderId="1" xfId="34" applyNumberFormat="1" applyFont="1" applyBorder="1" applyAlignment="1">
      <alignment horizontal="left" wrapText="1"/>
    </xf>
    <xf numFmtId="0" fontId="19" fillId="0" borderId="1" xfId="34" applyNumberFormat="1" applyFont="1" applyBorder="1" applyAlignment="1" applyProtection="1">
      <alignment horizontal="left" wrapText="1"/>
    </xf>
    <xf numFmtId="49" fontId="17" fillId="0" borderId="8" xfId="38" applyNumberFormat="1" applyFont="1" applyAlignment="1" applyProtection="1">
      <alignment horizontal="center" vertical="center" wrapText="1" shrinkToFit="1"/>
    </xf>
    <xf numFmtId="0" fontId="10" fillId="0" borderId="8" xfId="26" applyNumberFormat="1" applyProtection="1">
      <alignment horizontal="center" vertical="center" wrapText="1"/>
    </xf>
    <xf numFmtId="0" fontId="10" fillId="0" borderId="8" xfId="26">
      <alignment horizontal="center"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0" fontId="19" fillId="0" borderId="1" xfId="34" applyNumberFormat="1" applyFont="1" applyBorder="1" applyAlignment="1" applyProtection="1">
      <alignment horizontal="left"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163"/>
  <sheetViews>
    <sheetView showGridLines="0" tabSelected="1" zoomScaleNormal="100" zoomScaleSheetLayoutView="100" workbookViewId="0">
      <selection activeCell="A2" sqref="A2"/>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2" customHeight="1">
      <c r="A1" s="2"/>
      <c r="B1" s="3"/>
      <c r="C1" s="4"/>
      <c r="D1" s="5"/>
      <c r="E1" s="6"/>
      <c r="F1" s="7" t="s">
        <v>0</v>
      </c>
      <c r="G1" s="8"/>
    </row>
    <row r="2" spans="1:7" ht="12" customHeight="1">
      <c r="A2" s="2"/>
      <c r="B2" s="3"/>
      <c r="C2" s="4"/>
      <c r="D2" s="5"/>
      <c r="E2" s="6"/>
      <c r="F2" s="7" t="s">
        <v>1</v>
      </c>
      <c r="G2" s="8"/>
    </row>
    <row r="3" spans="1:7" ht="9" customHeight="1">
      <c r="A3" s="2"/>
      <c r="B3" s="3"/>
      <c r="C3" s="4"/>
      <c r="D3" s="5"/>
      <c r="E3" s="6"/>
      <c r="F3" s="9" t="s">
        <v>2</v>
      </c>
      <c r="G3" s="8"/>
    </row>
    <row r="4" spans="1:7" ht="17.25" customHeight="1">
      <c r="A4" s="2"/>
      <c r="B4" s="3"/>
      <c r="C4" s="4"/>
      <c r="D4" s="5"/>
      <c r="E4" s="6"/>
      <c r="F4" s="10"/>
      <c r="G4" s="8"/>
    </row>
    <row r="5" spans="1:7" ht="15.75" customHeight="1">
      <c r="A5" s="54" t="s">
        <v>3</v>
      </c>
      <c r="B5" s="55"/>
      <c r="C5" s="55"/>
      <c r="D5" s="55"/>
      <c r="E5" s="11"/>
      <c r="F5" s="12" t="s">
        <v>4</v>
      </c>
      <c r="G5" s="13"/>
    </row>
    <row r="6" spans="1:7" ht="15" customHeight="1">
      <c r="A6" s="13"/>
      <c r="B6" s="13"/>
      <c r="C6" s="13"/>
      <c r="D6" s="13"/>
      <c r="E6" s="10" t="s">
        <v>5</v>
      </c>
      <c r="F6" s="14" t="s">
        <v>6</v>
      </c>
      <c r="G6" s="13"/>
    </row>
    <row r="7" spans="1:7" ht="15" customHeight="1">
      <c r="A7" s="56" t="s">
        <v>7</v>
      </c>
      <c r="B7" s="57"/>
      <c r="C7" s="57"/>
      <c r="D7" s="57"/>
      <c r="E7" s="10" t="s">
        <v>8</v>
      </c>
      <c r="F7" s="15" t="s">
        <v>9</v>
      </c>
      <c r="G7" s="11"/>
    </row>
    <row r="8" spans="1:7" ht="18" customHeight="1">
      <c r="A8" s="11" t="s">
        <v>10</v>
      </c>
      <c r="B8" s="4"/>
      <c r="C8" s="4"/>
      <c r="D8" s="5"/>
      <c r="E8" s="10" t="s">
        <v>11</v>
      </c>
      <c r="F8" s="16" t="s">
        <v>12</v>
      </c>
      <c r="G8" s="8"/>
    </row>
    <row r="9" spans="1:7" ht="15.2" customHeight="1">
      <c r="A9" s="17" t="s">
        <v>13</v>
      </c>
      <c r="B9" s="58" t="s">
        <v>14</v>
      </c>
      <c r="C9" s="59"/>
      <c r="D9" s="59"/>
      <c r="E9" s="10" t="s">
        <v>15</v>
      </c>
      <c r="F9" s="18"/>
      <c r="G9" s="4"/>
    </row>
    <row r="10" spans="1:7" ht="15.2" customHeight="1">
      <c r="A10" s="17" t="s">
        <v>16</v>
      </c>
      <c r="B10" s="58" t="s">
        <v>17</v>
      </c>
      <c r="C10" s="59"/>
      <c r="D10" s="59"/>
      <c r="E10" s="10" t="s">
        <v>18</v>
      </c>
      <c r="F10" s="19" t="s">
        <v>19</v>
      </c>
      <c r="G10" s="4"/>
    </row>
    <row r="11" spans="1:7" ht="15" customHeight="1">
      <c r="A11" s="11" t="s">
        <v>20</v>
      </c>
      <c r="B11" s="4"/>
      <c r="C11" s="4"/>
      <c r="D11" s="5"/>
      <c r="E11" s="10"/>
      <c r="F11" s="20"/>
      <c r="G11" s="8"/>
    </row>
    <row r="12" spans="1:7" ht="15.75" customHeight="1" thickBot="1">
      <c r="A12" s="11" t="s">
        <v>21</v>
      </c>
      <c r="B12" s="4"/>
      <c r="C12" s="4"/>
      <c r="D12" s="5"/>
      <c r="E12" s="10" t="s">
        <v>22</v>
      </c>
      <c r="F12" s="21">
        <v>383</v>
      </c>
      <c r="G12" s="8"/>
    </row>
    <row r="13" spans="1:7" ht="9" customHeight="1">
      <c r="A13" s="11"/>
      <c r="B13" s="11"/>
      <c r="C13" s="11"/>
      <c r="D13" s="11"/>
      <c r="E13" s="11"/>
      <c r="F13" s="11"/>
      <c r="G13" s="8"/>
    </row>
    <row r="14" spans="1:7" ht="15" customHeight="1">
      <c r="A14" s="60" t="s">
        <v>23</v>
      </c>
      <c r="B14" s="61"/>
      <c r="C14" s="61"/>
      <c r="D14" s="61"/>
      <c r="E14" s="61"/>
      <c r="F14" s="61"/>
      <c r="G14" s="22"/>
    </row>
    <row r="15" spans="1:7" ht="9" customHeight="1">
      <c r="A15" s="11"/>
      <c r="B15" s="11"/>
      <c r="C15" s="11"/>
      <c r="D15" s="11"/>
      <c r="E15" s="11"/>
      <c r="F15" s="11"/>
      <c r="G15" s="8"/>
    </row>
    <row r="16" spans="1:7" ht="15" customHeight="1">
      <c r="A16" s="52" t="s">
        <v>24</v>
      </c>
      <c r="B16" s="52" t="s">
        <v>25</v>
      </c>
      <c r="C16" s="52" t="s">
        <v>26</v>
      </c>
      <c r="D16" s="52" t="s">
        <v>27</v>
      </c>
      <c r="E16" s="52" t="s">
        <v>28</v>
      </c>
      <c r="F16" s="52" t="s">
        <v>29</v>
      </c>
      <c r="G16" s="11"/>
    </row>
    <row r="17" spans="1:7" ht="19.5" customHeight="1">
      <c r="A17" s="53"/>
      <c r="B17" s="53"/>
      <c r="C17" s="53"/>
      <c r="D17" s="53"/>
      <c r="E17" s="53"/>
      <c r="F17" s="53"/>
      <c r="G17" s="24"/>
    </row>
    <row r="18" spans="1:7" ht="15.75" customHeight="1" thickBot="1">
      <c r="A18" s="23">
        <v>1</v>
      </c>
      <c r="B18" s="25">
        <v>2</v>
      </c>
      <c r="C18" s="25">
        <v>3</v>
      </c>
      <c r="D18" s="25">
        <v>4</v>
      </c>
      <c r="E18" s="25">
        <v>5</v>
      </c>
      <c r="F18" s="25">
        <v>6</v>
      </c>
      <c r="G18" s="26"/>
    </row>
    <row r="19" spans="1:7" ht="24">
      <c r="A19" s="27" t="s">
        <v>30</v>
      </c>
      <c r="B19" s="28" t="s">
        <v>31</v>
      </c>
      <c r="C19" s="29" t="s">
        <v>32</v>
      </c>
      <c r="D19" s="30">
        <f>SUM(D20:D162)</f>
        <v>3535941650</v>
      </c>
      <c r="E19" s="30">
        <f>SUM(E20:E162)</f>
        <v>2015831470.2499995</v>
      </c>
      <c r="F19" s="31">
        <f>D19-E19</f>
        <v>1520110179.7500005</v>
      </c>
      <c r="G19" s="32"/>
    </row>
    <row r="20" spans="1:7" ht="36">
      <c r="A20" s="42" t="s">
        <v>33</v>
      </c>
      <c r="B20" s="34" t="s">
        <v>31</v>
      </c>
      <c r="C20" s="43" t="s">
        <v>34</v>
      </c>
      <c r="D20" s="36">
        <v>0</v>
      </c>
      <c r="E20" s="36">
        <v>-0.35</v>
      </c>
      <c r="F20" s="37">
        <v>0</v>
      </c>
      <c r="G20" s="38"/>
    </row>
    <row r="21" spans="1:7" ht="36">
      <c r="A21" s="42" t="s">
        <v>35</v>
      </c>
      <c r="B21" s="34" t="s">
        <v>31</v>
      </c>
      <c r="C21" s="43" t="s">
        <v>36</v>
      </c>
      <c r="D21" s="36">
        <v>145229000</v>
      </c>
      <c r="E21" s="36">
        <v>89396302.010000005</v>
      </c>
      <c r="F21" s="37">
        <v>55832697.990000002</v>
      </c>
      <c r="G21" s="38"/>
    </row>
    <row r="22" spans="1:7" ht="60">
      <c r="A22" s="42" t="s">
        <v>37</v>
      </c>
      <c r="B22" s="34" t="s">
        <v>31</v>
      </c>
      <c r="C22" s="43" t="s">
        <v>38</v>
      </c>
      <c r="D22" s="36">
        <v>1273402000</v>
      </c>
      <c r="E22" s="36">
        <v>656656322.58000004</v>
      </c>
      <c r="F22" s="37">
        <v>616745677.41999996</v>
      </c>
      <c r="G22" s="38"/>
    </row>
    <row r="23" spans="1:7" ht="96">
      <c r="A23" s="42" t="s">
        <v>39</v>
      </c>
      <c r="B23" s="34" t="s">
        <v>31</v>
      </c>
      <c r="C23" s="43" t="s">
        <v>40</v>
      </c>
      <c r="D23" s="36">
        <v>600000</v>
      </c>
      <c r="E23" s="36">
        <v>50868.68</v>
      </c>
      <c r="F23" s="37">
        <v>549131.31999999995</v>
      </c>
      <c r="G23" s="38"/>
    </row>
    <row r="24" spans="1:7" ht="36">
      <c r="A24" s="42" t="s">
        <v>41</v>
      </c>
      <c r="B24" s="34" t="s">
        <v>31</v>
      </c>
      <c r="C24" s="43" t="s">
        <v>42</v>
      </c>
      <c r="D24" s="36">
        <v>1300000</v>
      </c>
      <c r="E24" s="36">
        <v>1249094.47</v>
      </c>
      <c r="F24" s="37">
        <v>50905.53</v>
      </c>
      <c r="G24" s="38"/>
    </row>
    <row r="25" spans="1:7" ht="24">
      <c r="A25" s="42" t="s">
        <v>43</v>
      </c>
      <c r="B25" s="34" t="s">
        <v>31</v>
      </c>
      <c r="C25" s="43" t="s">
        <v>44</v>
      </c>
      <c r="D25" s="36">
        <v>188618000</v>
      </c>
      <c r="E25" s="36">
        <v>55256164.590000004</v>
      </c>
      <c r="F25" s="37">
        <v>133361835.41</v>
      </c>
      <c r="G25" s="38"/>
    </row>
    <row r="26" spans="1:7" ht="168">
      <c r="A26" s="42" t="s">
        <v>45</v>
      </c>
      <c r="B26" s="34" t="s">
        <v>31</v>
      </c>
      <c r="C26" s="43" t="s">
        <v>46</v>
      </c>
      <c r="D26" s="36">
        <v>48843100</v>
      </c>
      <c r="E26" s="36">
        <v>28097464.48</v>
      </c>
      <c r="F26" s="37">
        <v>20745635.52</v>
      </c>
      <c r="G26" s="38"/>
    </row>
    <row r="27" spans="1:7" ht="96">
      <c r="A27" s="42" t="s">
        <v>47</v>
      </c>
      <c r="B27" s="34" t="s">
        <v>31</v>
      </c>
      <c r="C27" s="43" t="s">
        <v>48</v>
      </c>
      <c r="D27" s="36">
        <v>31039780</v>
      </c>
      <c r="E27" s="36">
        <v>21189406.940000001</v>
      </c>
      <c r="F27" s="37">
        <v>9850373.0600000005</v>
      </c>
      <c r="G27" s="38"/>
    </row>
    <row r="28" spans="1:7" ht="108">
      <c r="A28" s="42" t="s">
        <v>49</v>
      </c>
      <c r="B28" s="34" t="s">
        <v>31</v>
      </c>
      <c r="C28" s="43" t="s">
        <v>50</v>
      </c>
      <c r="D28" s="36">
        <v>171820</v>
      </c>
      <c r="E28" s="36">
        <v>105765.16</v>
      </c>
      <c r="F28" s="37">
        <v>66054.84</v>
      </c>
      <c r="G28" s="38"/>
    </row>
    <row r="29" spans="1:7" ht="96">
      <c r="A29" s="42" t="s">
        <v>51</v>
      </c>
      <c r="B29" s="34" t="s">
        <v>31</v>
      </c>
      <c r="C29" s="43" t="s">
        <v>52</v>
      </c>
      <c r="D29" s="36">
        <v>41332850</v>
      </c>
      <c r="E29" s="36">
        <v>24478351.149999999</v>
      </c>
      <c r="F29" s="37">
        <v>16854498.850000001</v>
      </c>
      <c r="G29" s="38"/>
    </row>
    <row r="30" spans="1:7" ht="96">
      <c r="A30" s="42" t="s">
        <v>53</v>
      </c>
      <c r="B30" s="34" t="s">
        <v>31</v>
      </c>
      <c r="C30" s="43" t="s">
        <v>54</v>
      </c>
      <c r="D30" s="36">
        <v>-3892230</v>
      </c>
      <c r="E30" s="36">
        <v>-1644861.24</v>
      </c>
      <c r="F30" s="37">
        <v>0</v>
      </c>
      <c r="G30" s="38"/>
    </row>
    <row r="31" spans="1:7" ht="24">
      <c r="A31" s="42" t="s">
        <v>55</v>
      </c>
      <c r="B31" s="34" t="s">
        <v>31</v>
      </c>
      <c r="C31" s="43" t="s">
        <v>56</v>
      </c>
      <c r="D31" s="36">
        <v>129659000</v>
      </c>
      <c r="E31" s="36">
        <v>63849383.869999997</v>
      </c>
      <c r="F31" s="37">
        <v>65809616.130000003</v>
      </c>
      <c r="G31" s="38"/>
    </row>
    <row r="32" spans="1:7" ht="24">
      <c r="A32" s="42" t="s">
        <v>57</v>
      </c>
      <c r="B32" s="34" t="s">
        <v>31</v>
      </c>
      <c r="C32" s="43" t="s">
        <v>58</v>
      </c>
      <c r="D32" s="36">
        <v>0</v>
      </c>
      <c r="E32" s="36">
        <v>0</v>
      </c>
      <c r="F32" s="37">
        <v>0</v>
      </c>
      <c r="G32" s="38"/>
    </row>
    <row r="33" spans="1:7" ht="36">
      <c r="A33" s="42" t="s">
        <v>59</v>
      </c>
      <c r="B33" s="34" t="s">
        <v>31</v>
      </c>
      <c r="C33" s="43" t="s">
        <v>60</v>
      </c>
      <c r="D33" s="36">
        <v>295000</v>
      </c>
      <c r="E33" s="36">
        <v>284.58</v>
      </c>
      <c r="F33" s="37">
        <f>D33-E33</f>
        <v>294715.42</v>
      </c>
      <c r="G33" s="38"/>
    </row>
    <row r="34" spans="1:7" ht="24">
      <c r="A34" s="42" t="s">
        <v>61</v>
      </c>
      <c r="B34" s="34" t="s">
        <v>31</v>
      </c>
      <c r="C34" s="43" t="s">
        <v>62</v>
      </c>
      <c r="D34" s="36">
        <v>0</v>
      </c>
      <c r="E34" s="36">
        <v>-13723.14</v>
      </c>
      <c r="F34" s="37">
        <v>0</v>
      </c>
      <c r="G34" s="38"/>
    </row>
    <row r="35" spans="1:7" ht="24">
      <c r="A35" s="42" t="s">
        <v>63</v>
      </c>
      <c r="B35" s="34" t="s">
        <v>31</v>
      </c>
      <c r="C35" s="43" t="s">
        <v>64</v>
      </c>
      <c r="D35" s="36">
        <v>0</v>
      </c>
      <c r="E35" s="36">
        <v>182192.38</v>
      </c>
      <c r="F35" s="37">
        <v>0</v>
      </c>
      <c r="G35" s="38"/>
    </row>
    <row r="36" spans="1:7" ht="36">
      <c r="A36" s="42" t="s">
        <v>65</v>
      </c>
      <c r="B36" s="34" t="s">
        <v>31</v>
      </c>
      <c r="C36" s="43" t="s">
        <v>66</v>
      </c>
      <c r="D36" s="36">
        <v>0</v>
      </c>
      <c r="E36" s="36">
        <v>2</v>
      </c>
      <c r="F36" s="37">
        <v>0</v>
      </c>
      <c r="G36" s="38"/>
    </row>
    <row r="37" spans="1:7" ht="24">
      <c r="A37" s="42" t="s">
        <v>67</v>
      </c>
      <c r="B37" s="34" t="s">
        <v>31</v>
      </c>
      <c r="C37" s="43" t="s">
        <v>68</v>
      </c>
      <c r="D37" s="36">
        <v>0</v>
      </c>
      <c r="E37" s="36">
        <v>30410.99</v>
      </c>
      <c r="F37" s="37">
        <v>0</v>
      </c>
      <c r="G37" s="38"/>
    </row>
    <row r="38" spans="1:7" ht="24">
      <c r="A38" s="42" t="s">
        <v>69</v>
      </c>
      <c r="B38" s="34" t="s">
        <v>31</v>
      </c>
      <c r="C38" s="43" t="s">
        <v>70</v>
      </c>
      <c r="D38" s="36">
        <v>26181000</v>
      </c>
      <c r="E38" s="36">
        <v>19300331.829999998</v>
      </c>
      <c r="F38" s="37">
        <v>6880668.1699999999</v>
      </c>
      <c r="G38" s="38"/>
    </row>
    <row r="39" spans="1:7" ht="36">
      <c r="A39" s="42" t="s">
        <v>71</v>
      </c>
      <c r="B39" s="34" t="s">
        <v>31</v>
      </c>
      <c r="C39" s="43" t="s">
        <v>72</v>
      </c>
      <c r="D39" s="36">
        <v>0</v>
      </c>
      <c r="E39" s="36">
        <v>-0.11</v>
      </c>
      <c r="F39" s="37">
        <v>0</v>
      </c>
      <c r="G39" s="38"/>
    </row>
    <row r="40" spans="1:7" ht="36">
      <c r="A40" s="42" t="s">
        <v>73</v>
      </c>
      <c r="B40" s="34" t="s">
        <v>31</v>
      </c>
      <c r="C40" s="43" t="s">
        <v>74</v>
      </c>
      <c r="D40" s="36">
        <v>34598000</v>
      </c>
      <c r="E40" s="36">
        <v>26658170.550000001</v>
      </c>
      <c r="F40" s="37">
        <v>7939829.4500000002</v>
      </c>
      <c r="G40" s="38"/>
    </row>
    <row r="41" spans="1:7" ht="24">
      <c r="A41" s="42" t="s">
        <v>75</v>
      </c>
      <c r="B41" s="34" t="s">
        <v>31</v>
      </c>
      <c r="C41" s="43" t="s">
        <v>76</v>
      </c>
      <c r="D41" s="36">
        <v>0</v>
      </c>
      <c r="E41" s="36">
        <v>315947.78000000003</v>
      </c>
      <c r="F41" s="37">
        <v>0</v>
      </c>
      <c r="G41" s="38"/>
    </row>
    <row r="42" spans="1:7" ht="36">
      <c r="A42" s="42" t="s">
        <v>77</v>
      </c>
      <c r="B42" s="34" t="s">
        <v>31</v>
      </c>
      <c r="C42" s="43" t="s">
        <v>78</v>
      </c>
      <c r="D42" s="36">
        <v>0</v>
      </c>
      <c r="E42" s="36">
        <v>-233.72</v>
      </c>
      <c r="F42" s="37">
        <v>0</v>
      </c>
      <c r="G42" s="38"/>
    </row>
    <row r="43" spans="1:7" ht="36">
      <c r="A43" s="42" t="s">
        <v>79</v>
      </c>
      <c r="B43" s="34" t="s">
        <v>31</v>
      </c>
      <c r="C43" s="43" t="s">
        <v>80</v>
      </c>
      <c r="D43" s="36">
        <v>5518000</v>
      </c>
      <c r="E43" s="36">
        <v>2668773.9</v>
      </c>
      <c r="F43" s="37">
        <v>2849226.1</v>
      </c>
      <c r="G43" s="38"/>
    </row>
    <row r="44" spans="1:7" ht="36">
      <c r="A44" s="42" t="s">
        <v>81</v>
      </c>
      <c r="B44" s="34" t="s">
        <v>31</v>
      </c>
      <c r="C44" s="43" t="s">
        <v>82</v>
      </c>
      <c r="D44" s="36">
        <v>0</v>
      </c>
      <c r="E44" s="36">
        <v>-74831</v>
      </c>
      <c r="F44" s="37">
        <v>0</v>
      </c>
      <c r="G44" s="38"/>
    </row>
    <row r="45" spans="1:7">
      <c r="A45" s="42" t="s">
        <v>83</v>
      </c>
      <c r="B45" s="34" t="s">
        <v>31</v>
      </c>
      <c r="C45" s="43" t="s">
        <v>84</v>
      </c>
      <c r="D45" s="36">
        <v>0</v>
      </c>
      <c r="E45" s="36">
        <v>2318.9499999999998</v>
      </c>
      <c r="F45" s="37">
        <v>0</v>
      </c>
      <c r="G45" s="38"/>
    </row>
    <row r="46" spans="1:7" ht="48">
      <c r="A46" s="42" t="s">
        <v>85</v>
      </c>
      <c r="B46" s="34" t="s">
        <v>31</v>
      </c>
      <c r="C46" s="43" t="s">
        <v>86</v>
      </c>
      <c r="D46" s="36">
        <v>0</v>
      </c>
      <c r="E46" s="36">
        <v>-290</v>
      </c>
      <c r="F46" s="37">
        <v>0</v>
      </c>
      <c r="G46" s="38"/>
    </row>
    <row r="47" spans="1:7" ht="36">
      <c r="A47" s="42" t="s">
        <v>87</v>
      </c>
      <c r="B47" s="34" t="s">
        <v>31</v>
      </c>
      <c r="C47" s="43" t="s">
        <v>88</v>
      </c>
      <c r="D47" s="36">
        <v>0</v>
      </c>
      <c r="E47" s="36">
        <v>9880.83</v>
      </c>
      <c r="F47" s="37">
        <v>0</v>
      </c>
      <c r="G47" s="38"/>
    </row>
    <row r="48" spans="1:7" ht="36">
      <c r="A48" s="42" t="s">
        <v>89</v>
      </c>
      <c r="B48" s="34" t="s">
        <v>31</v>
      </c>
      <c r="C48" s="43" t="s">
        <v>90</v>
      </c>
      <c r="D48" s="36">
        <v>0</v>
      </c>
      <c r="E48" s="36">
        <v>3376.82</v>
      </c>
      <c r="F48" s="37">
        <v>0</v>
      </c>
      <c r="G48" s="38"/>
    </row>
    <row r="49" spans="1:7" ht="36">
      <c r="A49" s="42" t="s">
        <v>91</v>
      </c>
      <c r="B49" s="34" t="s">
        <v>31</v>
      </c>
      <c r="C49" s="43" t="s">
        <v>92</v>
      </c>
      <c r="D49" s="36">
        <v>0</v>
      </c>
      <c r="E49" s="36">
        <v>831.21</v>
      </c>
      <c r="F49" s="37">
        <v>0</v>
      </c>
      <c r="G49" s="38"/>
    </row>
    <row r="50" spans="1:7" ht="24">
      <c r="A50" s="42" t="s">
        <v>93</v>
      </c>
      <c r="B50" s="34" t="s">
        <v>31</v>
      </c>
      <c r="C50" s="43" t="s">
        <v>94</v>
      </c>
      <c r="D50" s="36">
        <v>16608000</v>
      </c>
      <c r="E50" s="36">
        <v>12378351.449999999</v>
      </c>
      <c r="F50" s="37">
        <v>4229648.55</v>
      </c>
      <c r="G50" s="38"/>
    </row>
    <row r="51" spans="1:7">
      <c r="A51" s="42" t="s">
        <v>95</v>
      </c>
      <c r="B51" s="34" t="s">
        <v>31</v>
      </c>
      <c r="C51" s="43" t="s">
        <v>96</v>
      </c>
      <c r="D51" s="36">
        <v>3844000</v>
      </c>
      <c r="E51" s="36">
        <v>3525292.76</v>
      </c>
      <c r="F51" s="37">
        <v>318707.24</v>
      </c>
      <c r="G51" s="38"/>
    </row>
    <row r="52" spans="1:7">
      <c r="A52" s="42" t="s">
        <v>97</v>
      </c>
      <c r="B52" s="34" t="s">
        <v>31</v>
      </c>
      <c r="C52" s="43" t="s">
        <v>98</v>
      </c>
      <c r="D52" s="36">
        <v>7715000</v>
      </c>
      <c r="E52" s="36">
        <v>1586059.51</v>
      </c>
      <c r="F52" s="37">
        <v>6128940.4900000002</v>
      </c>
      <c r="G52" s="38"/>
    </row>
    <row r="53" spans="1:7">
      <c r="A53" s="42" t="s">
        <v>99</v>
      </c>
      <c r="B53" s="34" t="s">
        <v>31</v>
      </c>
      <c r="C53" s="43" t="s">
        <v>100</v>
      </c>
      <c r="D53" s="36">
        <v>168000</v>
      </c>
      <c r="E53" s="36">
        <v>84000</v>
      </c>
      <c r="F53" s="37">
        <v>84000</v>
      </c>
      <c r="G53" s="38"/>
    </row>
    <row r="54" spans="1:7" ht="24">
      <c r="A54" s="42" t="s">
        <v>101</v>
      </c>
      <c r="B54" s="34" t="s">
        <v>31</v>
      </c>
      <c r="C54" s="43" t="s">
        <v>102</v>
      </c>
      <c r="D54" s="36">
        <v>0</v>
      </c>
      <c r="E54" s="36">
        <v>2804.06</v>
      </c>
      <c r="F54" s="37">
        <v>0</v>
      </c>
      <c r="G54" s="38"/>
    </row>
    <row r="55" spans="1:7">
      <c r="A55" s="42" t="s">
        <v>103</v>
      </c>
      <c r="B55" s="34" t="s">
        <v>31</v>
      </c>
      <c r="C55" s="43" t="s">
        <v>104</v>
      </c>
      <c r="D55" s="36">
        <v>0</v>
      </c>
      <c r="E55" s="36">
        <v>56770.66</v>
      </c>
      <c r="F55" s="37">
        <v>0</v>
      </c>
      <c r="G55" s="38"/>
    </row>
    <row r="56" spans="1:7" ht="24">
      <c r="A56" s="42" t="s">
        <v>105</v>
      </c>
      <c r="B56" s="34" t="s">
        <v>31</v>
      </c>
      <c r="C56" s="43" t="s">
        <v>106</v>
      </c>
      <c r="D56" s="36">
        <v>0</v>
      </c>
      <c r="E56" s="36">
        <v>3300</v>
      </c>
      <c r="F56" s="37">
        <v>0</v>
      </c>
      <c r="G56" s="38"/>
    </row>
    <row r="57" spans="1:7" ht="36">
      <c r="A57" s="42" t="s">
        <v>107</v>
      </c>
      <c r="B57" s="34" t="s">
        <v>31</v>
      </c>
      <c r="C57" s="43" t="s">
        <v>108</v>
      </c>
      <c r="D57" s="36">
        <v>6199000</v>
      </c>
      <c r="E57" s="36">
        <v>2875443.95</v>
      </c>
      <c r="F57" s="37">
        <v>3323556.05</v>
      </c>
      <c r="G57" s="38"/>
    </row>
    <row r="58" spans="1:7" ht="72">
      <c r="A58" s="42" t="s">
        <v>109</v>
      </c>
      <c r="B58" s="34" t="s">
        <v>31</v>
      </c>
      <c r="C58" s="43" t="s">
        <v>110</v>
      </c>
      <c r="D58" s="36">
        <v>575000</v>
      </c>
      <c r="E58" s="36">
        <v>355944</v>
      </c>
      <c r="F58" s="37">
        <v>219056</v>
      </c>
      <c r="G58" s="38"/>
    </row>
    <row r="59" spans="1:7" ht="60">
      <c r="A59" s="42" t="s">
        <v>111</v>
      </c>
      <c r="B59" s="34" t="s">
        <v>31</v>
      </c>
      <c r="C59" s="43" t="s">
        <v>112</v>
      </c>
      <c r="D59" s="36">
        <v>619000</v>
      </c>
      <c r="E59" s="36">
        <v>550370</v>
      </c>
      <c r="F59" s="37">
        <v>68630</v>
      </c>
      <c r="G59" s="38"/>
    </row>
    <row r="60" spans="1:7" ht="72">
      <c r="A60" s="42" t="s">
        <v>113</v>
      </c>
      <c r="B60" s="34" t="s">
        <v>31</v>
      </c>
      <c r="C60" s="43" t="s">
        <v>114</v>
      </c>
      <c r="D60" s="36">
        <v>140000</v>
      </c>
      <c r="E60" s="36">
        <v>50080</v>
      </c>
      <c r="F60" s="37">
        <v>89920</v>
      </c>
      <c r="G60" s="38"/>
    </row>
    <row r="61" spans="1:7" ht="60">
      <c r="A61" s="42" t="s">
        <v>115</v>
      </c>
      <c r="B61" s="34" t="s">
        <v>31</v>
      </c>
      <c r="C61" s="43" t="s">
        <v>116</v>
      </c>
      <c r="D61" s="36">
        <v>1171000</v>
      </c>
      <c r="E61" s="36">
        <v>198500</v>
      </c>
      <c r="F61" s="37">
        <v>972500</v>
      </c>
      <c r="G61" s="38"/>
    </row>
    <row r="62" spans="1:7" ht="24">
      <c r="A62" s="42" t="s">
        <v>117</v>
      </c>
      <c r="B62" s="34" t="s">
        <v>31</v>
      </c>
      <c r="C62" s="43" t="s">
        <v>118</v>
      </c>
      <c r="D62" s="36">
        <v>435000</v>
      </c>
      <c r="E62" s="36">
        <v>255400</v>
      </c>
      <c r="F62" s="37">
        <v>179600</v>
      </c>
      <c r="G62" s="38"/>
    </row>
    <row r="63" spans="1:7" ht="60">
      <c r="A63" s="42" t="s">
        <v>119</v>
      </c>
      <c r="B63" s="34" t="s">
        <v>31</v>
      </c>
      <c r="C63" s="43" t="s">
        <v>120</v>
      </c>
      <c r="D63" s="36">
        <v>0</v>
      </c>
      <c r="E63" s="36">
        <v>0</v>
      </c>
      <c r="F63" s="37">
        <v>0</v>
      </c>
      <c r="G63" s="38"/>
    </row>
    <row r="64" spans="1:7" ht="60">
      <c r="A64" s="42" t="s">
        <v>121</v>
      </c>
      <c r="B64" s="34" t="s">
        <v>31</v>
      </c>
      <c r="C64" s="43" t="s">
        <v>122</v>
      </c>
      <c r="D64" s="36">
        <v>3005000</v>
      </c>
      <c r="E64" s="36">
        <f>1359530+29300</f>
        <v>1388830</v>
      </c>
      <c r="F64" s="37">
        <f>D64-E64</f>
        <v>1616170</v>
      </c>
      <c r="G64" s="38"/>
    </row>
    <row r="65" spans="1:7" ht="24">
      <c r="A65" s="42" t="s">
        <v>123</v>
      </c>
      <c r="B65" s="34" t="s">
        <v>31</v>
      </c>
      <c r="C65" s="43" t="s">
        <v>124</v>
      </c>
      <c r="D65" s="36">
        <v>10000</v>
      </c>
      <c r="E65" s="36">
        <v>0</v>
      </c>
      <c r="F65" s="37">
        <v>10000</v>
      </c>
      <c r="G65" s="38"/>
    </row>
    <row r="66" spans="1:7" ht="72">
      <c r="A66" s="42" t="s">
        <v>125</v>
      </c>
      <c r="B66" s="34" t="s">
        <v>31</v>
      </c>
      <c r="C66" s="43" t="s">
        <v>126</v>
      </c>
      <c r="D66" s="36">
        <v>75000</v>
      </c>
      <c r="E66" s="36">
        <v>44800</v>
      </c>
      <c r="F66" s="37">
        <v>30200</v>
      </c>
      <c r="G66" s="38"/>
    </row>
    <row r="67" spans="1:7" ht="36">
      <c r="A67" s="42" t="s">
        <v>127</v>
      </c>
      <c r="B67" s="34" t="s">
        <v>31</v>
      </c>
      <c r="C67" s="43" t="s">
        <v>128</v>
      </c>
      <c r="D67" s="36">
        <v>0</v>
      </c>
      <c r="E67" s="36">
        <v>18650</v>
      </c>
      <c r="F67" s="37">
        <v>0</v>
      </c>
      <c r="G67" s="38"/>
    </row>
    <row r="68" spans="1:7" ht="24">
      <c r="A68" s="42" t="s">
        <v>129</v>
      </c>
      <c r="B68" s="34" t="s">
        <v>31</v>
      </c>
      <c r="C68" s="43" t="s">
        <v>130</v>
      </c>
      <c r="D68" s="36">
        <v>45000</v>
      </c>
      <c r="E68" s="36">
        <v>22200</v>
      </c>
      <c r="F68" s="37">
        <v>22800</v>
      </c>
      <c r="G68" s="38"/>
    </row>
    <row r="69" spans="1:7" ht="36">
      <c r="A69" s="42" t="s">
        <v>131</v>
      </c>
      <c r="B69" s="34" t="s">
        <v>31</v>
      </c>
      <c r="C69" s="43" t="s">
        <v>132</v>
      </c>
      <c r="D69" s="36">
        <v>0</v>
      </c>
      <c r="E69" s="36">
        <v>0</v>
      </c>
      <c r="F69" s="37">
        <v>0</v>
      </c>
      <c r="G69" s="38"/>
    </row>
    <row r="70" spans="1:7" ht="84">
      <c r="A70" s="42" t="s">
        <v>133</v>
      </c>
      <c r="B70" s="34" t="s">
        <v>31</v>
      </c>
      <c r="C70" s="43" t="s">
        <v>134</v>
      </c>
      <c r="D70" s="36">
        <v>102000</v>
      </c>
      <c r="E70" s="36">
        <v>20000</v>
      </c>
      <c r="F70" s="37">
        <f>D70-E70</f>
        <v>82000</v>
      </c>
      <c r="G70" s="38"/>
    </row>
    <row r="71" spans="1:7" ht="72">
      <c r="A71" s="42" t="s">
        <v>135</v>
      </c>
      <c r="B71" s="34" t="s">
        <v>31</v>
      </c>
      <c r="C71" s="43" t="s">
        <v>136</v>
      </c>
      <c r="D71" s="36">
        <v>0</v>
      </c>
      <c r="E71" s="36">
        <v>500</v>
      </c>
      <c r="F71" s="37">
        <v>0</v>
      </c>
      <c r="G71" s="38"/>
    </row>
    <row r="72" spans="1:7" ht="60">
      <c r="A72" s="42" t="s">
        <v>137</v>
      </c>
      <c r="B72" s="34" t="s">
        <v>31</v>
      </c>
      <c r="C72" s="43" t="s">
        <v>138</v>
      </c>
      <c r="D72" s="36">
        <v>0</v>
      </c>
      <c r="E72" s="36">
        <v>39500</v>
      </c>
      <c r="F72" s="37">
        <v>0</v>
      </c>
      <c r="G72" s="38"/>
    </row>
    <row r="73" spans="1:7" ht="72">
      <c r="A73" s="42" t="s">
        <v>139</v>
      </c>
      <c r="B73" s="34" t="s">
        <v>31</v>
      </c>
      <c r="C73" s="43" t="s">
        <v>140</v>
      </c>
      <c r="D73" s="36">
        <v>0</v>
      </c>
      <c r="E73" s="36">
        <v>750</v>
      </c>
      <c r="F73" s="37">
        <v>0</v>
      </c>
      <c r="G73" s="38"/>
    </row>
    <row r="74" spans="1:7" ht="60">
      <c r="A74" s="42" t="s">
        <v>141</v>
      </c>
      <c r="B74" s="34" t="s">
        <v>31</v>
      </c>
      <c r="C74" s="43" t="s">
        <v>142</v>
      </c>
      <c r="D74" s="36">
        <v>2439000</v>
      </c>
      <c r="E74" s="36">
        <v>665871.93999999994</v>
      </c>
      <c r="F74" s="37">
        <v>1773128.06</v>
      </c>
      <c r="G74" s="38"/>
    </row>
    <row r="75" spans="1:7" ht="60">
      <c r="A75" s="42" t="s">
        <v>143</v>
      </c>
      <c r="B75" s="34" t="s">
        <v>31</v>
      </c>
      <c r="C75" s="43" t="s">
        <v>144</v>
      </c>
      <c r="D75" s="36">
        <v>25310000</v>
      </c>
      <c r="E75" s="36">
        <v>11151367.210000001</v>
      </c>
      <c r="F75" s="37">
        <v>14158632.789999999</v>
      </c>
      <c r="G75" s="38"/>
    </row>
    <row r="76" spans="1:7" ht="48">
      <c r="A76" s="42" t="s">
        <v>145</v>
      </c>
      <c r="B76" s="34" t="s">
        <v>31</v>
      </c>
      <c r="C76" s="43" t="s">
        <v>146</v>
      </c>
      <c r="D76" s="36">
        <v>15360000</v>
      </c>
      <c r="E76" s="36">
        <v>76059.41</v>
      </c>
      <c r="F76" s="37">
        <v>15283940.59</v>
      </c>
      <c r="G76" s="38"/>
    </row>
    <row r="77" spans="1:7">
      <c r="A77" s="42" t="s">
        <v>147</v>
      </c>
      <c r="B77" s="34" t="s">
        <v>31</v>
      </c>
      <c r="C77" s="44" t="s">
        <v>545</v>
      </c>
      <c r="D77" s="36">
        <v>17283000</v>
      </c>
      <c r="E77" s="36">
        <v>11457185.24</v>
      </c>
      <c r="F77" s="37">
        <v>5825814.7599999998</v>
      </c>
      <c r="G77" s="38"/>
    </row>
    <row r="78" spans="1:7" ht="48">
      <c r="A78" s="42" t="s">
        <v>148</v>
      </c>
      <c r="B78" s="34" t="s">
        <v>31</v>
      </c>
      <c r="C78" s="43" t="s">
        <v>149</v>
      </c>
      <c r="D78" s="36">
        <v>130000</v>
      </c>
      <c r="E78" s="36">
        <v>10800</v>
      </c>
      <c r="F78" s="37">
        <v>119200</v>
      </c>
      <c r="G78" s="38"/>
    </row>
    <row r="79" spans="1:7" ht="24">
      <c r="A79" s="42" t="s">
        <v>150</v>
      </c>
      <c r="B79" s="34" t="s">
        <v>31</v>
      </c>
      <c r="C79" s="43" t="s">
        <v>151</v>
      </c>
      <c r="D79" s="36">
        <v>0</v>
      </c>
      <c r="E79" s="36">
        <v>100</v>
      </c>
      <c r="F79" s="37">
        <v>0</v>
      </c>
      <c r="G79" s="38"/>
    </row>
    <row r="80" spans="1:7" ht="24">
      <c r="A80" s="42" t="s">
        <v>152</v>
      </c>
      <c r="B80" s="34" t="s">
        <v>31</v>
      </c>
      <c r="C80" s="43" t="s">
        <v>153</v>
      </c>
      <c r="D80" s="36">
        <v>53335100</v>
      </c>
      <c r="E80" s="36">
        <v>26842604.210000001</v>
      </c>
      <c r="F80" s="37">
        <v>26492495.789999999</v>
      </c>
      <c r="G80" s="38"/>
    </row>
    <row r="81" spans="1:7" ht="36">
      <c r="A81" s="42" t="s">
        <v>154</v>
      </c>
      <c r="B81" s="34" t="s">
        <v>31</v>
      </c>
      <c r="C81" s="43" t="s">
        <v>155</v>
      </c>
      <c r="D81" s="36">
        <v>0</v>
      </c>
      <c r="E81" s="36">
        <v>1200</v>
      </c>
      <c r="F81" s="37">
        <v>0</v>
      </c>
      <c r="G81" s="38"/>
    </row>
    <row r="82" spans="1:7" ht="24">
      <c r="A82" s="42" t="s">
        <v>156</v>
      </c>
      <c r="B82" s="34" t="s">
        <v>31</v>
      </c>
      <c r="C82" s="43" t="s">
        <v>157</v>
      </c>
      <c r="D82" s="36">
        <v>2493000</v>
      </c>
      <c r="E82" s="36">
        <v>2104290.9</v>
      </c>
      <c r="F82" s="37">
        <v>388709.1</v>
      </c>
      <c r="G82" s="38"/>
    </row>
    <row r="83" spans="1:7">
      <c r="A83" s="42" t="s">
        <v>158</v>
      </c>
      <c r="B83" s="34" t="s">
        <v>31</v>
      </c>
      <c r="C83" s="43" t="s">
        <v>159</v>
      </c>
      <c r="D83" s="36">
        <v>6176000</v>
      </c>
      <c r="E83" s="36">
        <v>4215922.01</v>
      </c>
      <c r="F83" s="37">
        <v>1960077.99</v>
      </c>
      <c r="G83" s="38"/>
    </row>
    <row r="84" spans="1:7" ht="36">
      <c r="A84" s="42" t="s">
        <v>160</v>
      </c>
      <c r="B84" s="34" t="s">
        <v>31</v>
      </c>
      <c r="C84" s="43" t="s">
        <v>161</v>
      </c>
      <c r="D84" s="36">
        <v>88000</v>
      </c>
      <c r="E84" s="36">
        <v>26290</v>
      </c>
      <c r="F84" s="37">
        <v>61710</v>
      </c>
      <c r="G84" s="38"/>
    </row>
    <row r="85" spans="1:7" ht="48">
      <c r="A85" s="42" t="s">
        <v>162</v>
      </c>
      <c r="B85" s="34" t="s">
        <v>31</v>
      </c>
      <c r="C85" s="43" t="s">
        <v>163</v>
      </c>
      <c r="D85" s="36">
        <v>0</v>
      </c>
      <c r="E85" s="36">
        <v>0</v>
      </c>
      <c r="F85" s="37">
        <v>0</v>
      </c>
      <c r="G85" s="38"/>
    </row>
    <row r="86" spans="1:7" ht="84">
      <c r="A86" s="42" t="s">
        <v>164</v>
      </c>
      <c r="B86" s="34" t="s">
        <v>31</v>
      </c>
      <c r="C86" s="43" t="s">
        <v>165</v>
      </c>
      <c r="D86" s="36">
        <v>1400000</v>
      </c>
      <c r="E86" s="36">
        <v>148000</v>
      </c>
      <c r="F86" s="37">
        <f>D86-E86</f>
        <v>1252000</v>
      </c>
      <c r="G86" s="38"/>
    </row>
    <row r="87" spans="1:7" ht="72">
      <c r="A87" s="42" t="s">
        <v>166</v>
      </c>
      <c r="B87" s="34" t="s">
        <v>31</v>
      </c>
      <c r="C87" s="43" t="s">
        <v>167</v>
      </c>
      <c r="D87" s="36">
        <v>15000</v>
      </c>
      <c r="E87" s="36">
        <v>600</v>
      </c>
      <c r="F87" s="37">
        <v>14400</v>
      </c>
      <c r="G87" s="38"/>
    </row>
    <row r="88" spans="1:7" ht="60">
      <c r="A88" s="42" t="s">
        <v>168</v>
      </c>
      <c r="B88" s="34" t="s">
        <v>31</v>
      </c>
      <c r="C88" s="43" t="s">
        <v>169</v>
      </c>
      <c r="D88" s="36">
        <v>0</v>
      </c>
      <c r="E88" s="36">
        <v>0</v>
      </c>
      <c r="F88" s="37">
        <v>0</v>
      </c>
      <c r="G88" s="38"/>
    </row>
    <row r="89" spans="1:7" ht="96">
      <c r="A89" s="42" t="s">
        <v>170</v>
      </c>
      <c r="B89" s="34" t="s">
        <v>31</v>
      </c>
      <c r="C89" s="43" t="s">
        <v>171</v>
      </c>
      <c r="D89" s="36">
        <v>516000</v>
      </c>
      <c r="E89" s="36">
        <f>186708.39+1000</f>
        <v>187708.39</v>
      </c>
      <c r="F89" s="37">
        <f>D89-E89</f>
        <v>328291.61</v>
      </c>
      <c r="G89" s="38"/>
    </row>
    <row r="90" spans="1:7" ht="84">
      <c r="A90" s="42" t="s">
        <v>172</v>
      </c>
      <c r="B90" s="34" t="s">
        <v>31</v>
      </c>
      <c r="C90" s="43" t="s">
        <v>173</v>
      </c>
      <c r="D90" s="36">
        <v>36000</v>
      </c>
      <c r="E90" s="36">
        <v>7000</v>
      </c>
      <c r="F90" s="37">
        <v>29000</v>
      </c>
      <c r="G90" s="38"/>
    </row>
    <row r="91" spans="1:7" ht="84">
      <c r="A91" s="42" t="s">
        <v>174</v>
      </c>
      <c r="B91" s="34" t="s">
        <v>31</v>
      </c>
      <c r="C91" s="43" t="s">
        <v>175</v>
      </c>
      <c r="D91" s="36">
        <v>10000</v>
      </c>
      <c r="E91" s="36">
        <v>900</v>
      </c>
      <c r="F91" s="37">
        <f>D91-E91</f>
        <v>9100</v>
      </c>
      <c r="G91" s="38"/>
    </row>
    <row r="92" spans="1:7" ht="84">
      <c r="A92" s="42" t="s">
        <v>176</v>
      </c>
      <c r="B92" s="34" t="s">
        <v>31</v>
      </c>
      <c r="C92" s="43" t="s">
        <v>177</v>
      </c>
      <c r="D92" s="36">
        <v>0</v>
      </c>
      <c r="E92" s="36">
        <v>2000</v>
      </c>
      <c r="F92" s="37">
        <v>0</v>
      </c>
      <c r="G92" s="38"/>
    </row>
    <row r="93" spans="1:7" ht="48">
      <c r="A93" s="42" t="s">
        <v>178</v>
      </c>
      <c r="B93" s="34" t="s">
        <v>31</v>
      </c>
      <c r="C93" s="44" t="s">
        <v>180</v>
      </c>
      <c r="D93" s="36">
        <v>5000</v>
      </c>
      <c r="E93" s="36">
        <v>0</v>
      </c>
      <c r="F93" s="37">
        <v>5000</v>
      </c>
      <c r="G93" s="38"/>
    </row>
    <row r="94" spans="1:7" ht="84">
      <c r="A94" s="42" t="s">
        <v>179</v>
      </c>
      <c r="B94" s="34" t="s">
        <v>31</v>
      </c>
      <c r="C94" s="43" t="s">
        <v>180</v>
      </c>
      <c r="D94" s="36">
        <v>0</v>
      </c>
      <c r="E94" s="36">
        <v>1000</v>
      </c>
      <c r="F94" s="37">
        <v>0</v>
      </c>
      <c r="G94" s="38"/>
    </row>
    <row r="95" spans="1:7" ht="48">
      <c r="A95" s="42" t="s">
        <v>181</v>
      </c>
      <c r="B95" s="34" t="s">
        <v>31</v>
      </c>
      <c r="C95" s="43" t="s">
        <v>182</v>
      </c>
      <c r="D95" s="36">
        <v>0</v>
      </c>
      <c r="E95" s="36">
        <v>0</v>
      </c>
      <c r="F95" s="37">
        <v>0</v>
      </c>
      <c r="G95" s="38"/>
    </row>
    <row r="96" spans="1:7" ht="72">
      <c r="A96" s="42" t="s">
        <v>183</v>
      </c>
      <c r="B96" s="34" t="s">
        <v>31</v>
      </c>
      <c r="C96" s="43" t="s">
        <v>184</v>
      </c>
      <c r="D96" s="36">
        <v>10111000</v>
      </c>
      <c r="E96" s="36">
        <f>4395844.12+2500</f>
        <v>4398344.12</v>
      </c>
      <c r="F96" s="37">
        <f>D96-E96</f>
        <v>5712655.8799999999</v>
      </c>
      <c r="G96" s="38"/>
    </row>
    <row r="97" spans="1:7" ht="72">
      <c r="A97" s="42" t="s">
        <v>185</v>
      </c>
      <c r="B97" s="34" t="s">
        <v>31</v>
      </c>
      <c r="C97" s="43" t="s">
        <v>186</v>
      </c>
      <c r="D97" s="36">
        <v>3000</v>
      </c>
      <c r="E97" s="36">
        <v>1500</v>
      </c>
      <c r="F97" s="37">
        <v>1500</v>
      </c>
      <c r="G97" s="38"/>
    </row>
    <row r="98" spans="1:7" ht="60">
      <c r="A98" s="42" t="s">
        <v>187</v>
      </c>
      <c r="B98" s="34" t="s">
        <v>31</v>
      </c>
      <c r="C98" s="43" t="s">
        <v>188</v>
      </c>
      <c r="D98" s="36">
        <v>0</v>
      </c>
      <c r="E98" s="36">
        <v>0</v>
      </c>
      <c r="F98" s="37">
        <v>0</v>
      </c>
      <c r="G98" s="38"/>
    </row>
    <row r="99" spans="1:7" ht="96">
      <c r="A99" s="42" t="s">
        <v>189</v>
      </c>
      <c r="B99" s="34" t="s">
        <v>31</v>
      </c>
      <c r="C99" s="43" t="s">
        <v>190</v>
      </c>
      <c r="D99" s="36">
        <v>767000</v>
      </c>
      <c r="E99" s="36">
        <v>378000</v>
      </c>
      <c r="F99" s="37">
        <f>D99-E99</f>
        <v>389000</v>
      </c>
      <c r="G99" s="38"/>
    </row>
    <row r="100" spans="1:7" ht="60">
      <c r="A100" s="42" t="s">
        <v>191</v>
      </c>
      <c r="B100" s="34" t="s">
        <v>31</v>
      </c>
      <c r="C100" s="44" t="s">
        <v>546</v>
      </c>
      <c r="D100" s="36">
        <v>2463000</v>
      </c>
      <c r="E100" s="36">
        <v>0</v>
      </c>
      <c r="F100" s="37">
        <v>2463000</v>
      </c>
      <c r="G100" s="38"/>
    </row>
    <row r="101" spans="1:7" ht="84">
      <c r="A101" s="42" t="s">
        <v>192</v>
      </c>
      <c r="B101" s="34" t="s">
        <v>31</v>
      </c>
      <c r="C101" s="43" t="s">
        <v>193</v>
      </c>
      <c r="D101" s="36">
        <v>0</v>
      </c>
      <c r="E101" s="36">
        <v>12000</v>
      </c>
      <c r="F101" s="37">
        <v>0</v>
      </c>
      <c r="G101" s="38"/>
    </row>
    <row r="102" spans="1:7" ht="48">
      <c r="A102" s="42" t="s">
        <v>194</v>
      </c>
      <c r="B102" s="34" t="s">
        <v>31</v>
      </c>
      <c r="C102" s="43" t="s">
        <v>195</v>
      </c>
      <c r="D102" s="36">
        <v>0</v>
      </c>
      <c r="E102" s="36">
        <v>0</v>
      </c>
      <c r="F102" s="37">
        <v>0</v>
      </c>
      <c r="G102" s="38"/>
    </row>
    <row r="103" spans="1:7" ht="84">
      <c r="A103" s="42" t="s">
        <v>196</v>
      </c>
      <c r="B103" s="34" t="s">
        <v>31</v>
      </c>
      <c r="C103" s="43" t="s">
        <v>197</v>
      </c>
      <c r="D103" s="36">
        <v>260000</v>
      </c>
      <c r="E103" s="36">
        <v>154000</v>
      </c>
      <c r="F103" s="37">
        <f>D103-E103</f>
        <v>106000</v>
      </c>
      <c r="G103" s="38"/>
    </row>
    <row r="104" spans="1:7" ht="60">
      <c r="A104" s="42" t="s">
        <v>198</v>
      </c>
      <c r="B104" s="34" t="s">
        <v>31</v>
      </c>
      <c r="C104" s="43" t="s">
        <v>199</v>
      </c>
      <c r="D104" s="36">
        <v>0</v>
      </c>
      <c r="E104" s="36">
        <v>0</v>
      </c>
      <c r="F104" s="37">
        <v>0</v>
      </c>
      <c r="G104" s="38"/>
    </row>
    <row r="105" spans="1:7" ht="96">
      <c r="A105" s="42" t="s">
        <v>200</v>
      </c>
      <c r="B105" s="34" t="s">
        <v>31</v>
      </c>
      <c r="C105" s="43" t="s">
        <v>201</v>
      </c>
      <c r="D105" s="36">
        <v>755000</v>
      </c>
      <c r="E105" s="36">
        <v>439815.27</v>
      </c>
      <c r="F105" s="37">
        <f>D105-E105</f>
        <v>315184.73</v>
      </c>
      <c r="G105" s="38"/>
    </row>
    <row r="106" spans="1:7" ht="72">
      <c r="A106" s="42" t="s">
        <v>202</v>
      </c>
      <c r="B106" s="34" t="s">
        <v>31</v>
      </c>
      <c r="C106" s="43" t="s">
        <v>203</v>
      </c>
      <c r="D106" s="36">
        <v>41000</v>
      </c>
      <c r="E106" s="36">
        <v>5000</v>
      </c>
      <c r="F106" s="37">
        <v>36000</v>
      </c>
      <c r="G106" s="38"/>
    </row>
    <row r="107" spans="1:7" ht="24">
      <c r="A107" s="42" t="s">
        <v>204</v>
      </c>
      <c r="B107" s="34" t="s">
        <v>31</v>
      </c>
      <c r="C107" s="44" t="s">
        <v>547</v>
      </c>
      <c r="D107" s="36">
        <v>50000</v>
      </c>
      <c r="E107" s="36">
        <v>30000</v>
      </c>
      <c r="F107" s="37">
        <v>20000</v>
      </c>
      <c r="G107" s="38"/>
    </row>
    <row r="108" spans="1:7" ht="36">
      <c r="A108" s="42" t="s">
        <v>205</v>
      </c>
      <c r="B108" s="34" t="s">
        <v>31</v>
      </c>
      <c r="C108" s="43" t="s">
        <v>206</v>
      </c>
      <c r="D108" s="36">
        <v>5000</v>
      </c>
      <c r="E108" s="36">
        <v>0</v>
      </c>
      <c r="F108" s="37">
        <v>5000</v>
      </c>
      <c r="G108" s="38"/>
    </row>
    <row r="109" spans="1:7" ht="24">
      <c r="A109" s="42" t="s">
        <v>207</v>
      </c>
      <c r="B109" s="34" t="s">
        <v>31</v>
      </c>
      <c r="C109" s="43" t="s">
        <v>208</v>
      </c>
      <c r="D109" s="36">
        <v>119000</v>
      </c>
      <c r="E109" s="36">
        <v>217014.07</v>
      </c>
      <c r="F109" s="37">
        <v>0</v>
      </c>
      <c r="G109" s="38"/>
    </row>
    <row r="110" spans="1:7" ht="60">
      <c r="A110" s="42" t="s">
        <v>209</v>
      </c>
      <c r="B110" s="34" t="s">
        <v>31</v>
      </c>
      <c r="C110" s="43" t="s">
        <v>210</v>
      </c>
      <c r="D110" s="36">
        <v>400000</v>
      </c>
      <c r="E110" s="36">
        <v>15392.26</v>
      </c>
      <c r="F110" s="37">
        <v>384607.74</v>
      </c>
      <c r="G110" s="38"/>
    </row>
    <row r="111" spans="1:7" ht="72">
      <c r="A111" s="42" t="s">
        <v>211</v>
      </c>
      <c r="B111" s="34" t="s">
        <v>31</v>
      </c>
      <c r="C111" s="43" t="s">
        <v>212</v>
      </c>
      <c r="D111" s="36">
        <v>0</v>
      </c>
      <c r="E111" s="36">
        <v>10246.36</v>
      </c>
      <c r="F111" s="37">
        <v>0</v>
      </c>
      <c r="G111" s="38"/>
    </row>
    <row r="112" spans="1:7" ht="60">
      <c r="A112" s="42" t="s">
        <v>213</v>
      </c>
      <c r="B112" s="34" t="s">
        <v>31</v>
      </c>
      <c r="C112" s="43" t="s">
        <v>214</v>
      </c>
      <c r="D112" s="36">
        <v>0</v>
      </c>
      <c r="E112" s="36">
        <v>0</v>
      </c>
      <c r="F112" s="37">
        <v>0</v>
      </c>
      <c r="G112" s="38"/>
    </row>
    <row r="113" spans="1:7" ht="48">
      <c r="A113" s="42" t="s">
        <v>215</v>
      </c>
      <c r="B113" s="34" t="s">
        <v>31</v>
      </c>
      <c r="C113" s="43" t="s">
        <v>216</v>
      </c>
      <c r="D113" s="36">
        <v>1200000</v>
      </c>
      <c r="E113" s="36">
        <v>-5189.1400000000003</v>
      </c>
      <c r="F113" s="37">
        <f>D113-E113</f>
        <v>1205189.1399999999</v>
      </c>
      <c r="G113" s="38"/>
    </row>
    <row r="114" spans="1:7" ht="60">
      <c r="A114" s="42" t="s">
        <v>217</v>
      </c>
      <c r="B114" s="34" t="s">
        <v>31</v>
      </c>
      <c r="C114" s="43" t="s">
        <v>218</v>
      </c>
      <c r="D114" s="36">
        <v>0</v>
      </c>
      <c r="E114" s="36">
        <f>539449.44+30000</f>
        <v>569449.43999999994</v>
      </c>
      <c r="F114" s="37">
        <v>0</v>
      </c>
      <c r="G114" s="38"/>
    </row>
    <row r="115" spans="1:7" ht="60">
      <c r="A115" s="42" t="s">
        <v>219</v>
      </c>
      <c r="B115" s="34" t="s">
        <v>31</v>
      </c>
      <c r="C115" s="43" t="s">
        <v>220</v>
      </c>
      <c r="D115" s="36">
        <v>0</v>
      </c>
      <c r="E115" s="36">
        <v>4726.34</v>
      </c>
      <c r="F115" s="37">
        <v>0</v>
      </c>
      <c r="G115" s="38"/>
    </row>
    <row r="116" spans="1:7" ht="24">
      <c r="A116" s="42" t="s">
        <v>221</v>
      </c>
      <c r="B116" s="34" t="s">
        <v>31</v>
      </c>
      <c r="C116" s="43" t="s">
        <v>222</v>
      </c>
      <c r="D116" s="36">
        <v>0</v>
      </c>
      <c r="E116" s="36">
        <v>24045.26</v>
      </c>
      <c r="F116" s="37">
        <v>0</v>
      </c>
      <c r="G116" s="38"/>
    </row>
    <row r="117" spans="1:7">
      <c r="A117" s="42" t="s">
        <v>223</v>
      </c>
      <c r="B117" s="34" t="s">
        <v>31</v>
      </c>
      <c r="C117" s="43" t="s">
        <v>224</v>
      </c>
      <c r="D117" s="36">
        <v>14488000</v>
      </c>
      <c r="E117" s="36">
        <v>6494760.4699999997</v>
      </c>
      <c r="F117" s="37">
        <v>7993239.5300000003</v>
      </c>
      <c r="G117" s="38"/>
    </row>
    <row r="118" spans="1:7" ht="48">
      <c r="A118" s="42" t="s">
        <v>225</v>
      </c>
      <c r="B118" s="34" t="s">
        <v>31</v>
      </c>
      <c r="C118" s="43" t="s">
        <v>226</v>
      </c>
      <c r="D118" s="36">
        <v>119722000</v>
      </c>
      <c r="E118" s="36">
        <v>69839000</v>
      </c>
      <c r="F118" s="37">
        <v>49883000</v>
      </c>
      <c r="G118" s="38"/>
    </row>
    <row r="119" spans="1:7" ht="24">
      <c r="A119" s="42" t="s">
        <v>227</v>
      </c>
      <c r="B119" s="34" t="s">
        <v>31</v>
      </c>
      <c r="C119" s="43" t="s">
        <v>228</v>
      </c>
      <c r="D119" s="36">
        <v>1197568100</v>
      </c>
      <c r="E119" s="36">
        <v>844071000</v>
      </c>
      <c r="F119" s="37">
        <v>353497100</v>
      </c>
      <c r="G119" s="38"/>
    </row>
    <row r="120" spans="1:7" ht="48">
      <c r="A120" s="42" t="s">
        <v>229</v>
      </c>
      <c r="B120" s="34" t="s">
        <v>31</v>
      </c>
      <c r="C120" s="43" t="s">
        <v>230</v>
      </c>
      <c r="D120" s="36">
        <v>20426500</v>
      </c>
      <c r="E120" s="36">
        <v>20426500</v>
      </c>
      <c r="F120" s="37">
        <v>0</v>
      </c>
      <c r="G120" s="38"/>
    </row>
    <row r="121" spans="1:7" ht="36">
      <c r="A121" s="42" t="s">
        <v>231</v>
      </c>
      <c r="B121" s="34" t="s">
        <v>31</v>
      </c>
      <c r="C121" s="43" t="s">
        <v>232</v>
      </c>
      <c r="D121" s="36">
        <v>12355900</v>
      </c>
      <c r="E121" s="36">
        <v>12355900</v>
      </c>
      <c r="F121" s="37">
        <v>0</v>
      </c>
      <c r="G121" s="38"/>
    </row>
    <row r="122" spans="1:7" ht="60">
      <c r="A122" s="42" t="s">
        <v>233</v>
      </c>
      <c r="B122" s="34" t="s">
        <v>31</v>
      </c>
      <c r="C122" s="43" t="s">
        <v>234</v>
      </c>
      <c r="D122" s="36">
        <v>314430</v>
      </c>
      <c r="E122" s="36">
        <v>314434</v>
      </c>
      <c r="F122" s="37">
        <v>0</v>
      </c>
      <c r="G122" s="38"/>
    </row>
    <row r="123" spans="1:7" ht="36">
      <c r="A123" s="42" t="s">
        <v>235</v>
      </c>
      <c r="B123" s="34" t="s">
        <v>31</v>
      </c>
      <c r="C123" s="43" t="s">
        <v>236</v>
      </c>
      <c r="D123" s="36">
        <v>5153500</v>
      </c>
      <c r="E123" s="36">
        <v>5153500</v>
      </c>
      <c r="F123" s="37">
        <v>0</v>
      </c>
      <c r="G123" s="38"/>
    </row>
    <row r="124" spans="1:7" ht="48">
      <c r="A124" s="42" t="s">
        <v>237</v>
      </c>
      <c r="B124" s="34" t="s">
        <v>31</v>
      </c>
      <c r="C124" s="43" t="s">
        <v>238</v>
      </c>
      <c r="D124" s="36">
        <v>14036000</v>
      </c>
      <c r="E124" s="36">
        <v>4290000</v>
      </c>
      <c r="F124" s="37">
        <v>9746000</v>
      </c>
      <c r="G124" s="38"/>
    </row>
    <row r="125" spans="1:7" ht="84">
      <c r="A125" s="42" t="s">
        <v>239</v>
      </c>
      <c r="B125" s="34" t="s">
        <v>31</v>
      </c>
      <c r="C125" s="43" t="s">
        <v>240</v>
      </c>
      <c r="D125" s="36">
        <v>3196400</v>
      </c>
      <c r="E125" s="36">
        <v>3196400</v>
      </c>
      <c r="F125" s="37">
        <v>0</v>
      </c>
      <c r="G125" s="38"/>
    </row>
    <row r="126" spans="1:7" ht="36">
      <c r="A126" s="42" t="s">
        <v>241</v>
      </c>
      <c r="B126" s="34" t="s">
        <v>31</v>
      </c>
      <c r="C126" s="43" t="s">
        <v>242</v>
      </c>
      <c r="D126" s="36">
        <v>9041800</v>
      </c>
      <c r="E126" s="36">
        <v>9041800</v>
      </c>
      <c r="F126" s="37">
        <v>0</v>
      </c>
      <c r="G126" s="38"/>
    </row>
    <row r="127" spans="1:7" ht="24">
      <c r="A127" s="42" t="s">
        <v>243</v>
      </c>
      <c r="B127" s="34" t="s">
        <v>31</v>
      </c>
      <c r="C127" s="43" t="s">
        <v>244</v>
      </c>
      <c r="D127" s="36">
        <v>6175000</v>
      </c>
      <c r="E127" s="36">
        <v>4631250</v>
      </c>
      <c r="F127" s="37">
        <v>1543750</v>
      </c>
      <c r="G127" s="38"/>
    </row>
    <row r="128" spans="1:7" ht="36">
      <c r="A128" s="42" t="s">
        <v>245</v>
      </c>
      <c r="B128" s="34" t="s">
        <v>31</v>
      </c>
      <c r="C128" s="43" t="s">
        <v>246</v>
      </c>
      <c r="D128" s="36">
        <v>1043800</v>
      </c>
      <c r="E128" s="36">
        <v>1043800</v>
      </c>
      <c r="F128" s="37">
        <v>0</v>
      </c>
      <c r="G128" s="38"/>
    </row>
    <row r="129" spans="1:7" ht="168">
      <c r="A129" s="42" t="s">
        <v>247</v>
      </c>
      <c r="B129" s="34" t="s">
        <v>31</v>
      </c>
      <c r="C129" s="43" t="s">
        <v>248</v>
      </c>
      <c r="D129" s="36">
        <v>16300</v>
      </c>
      <c r="E129" s="36">
        <v>16300</v>
      </c>
      <c r="F129" s="37">
        <v>0</v>
      </c>
      <c r="G129" s="38"/>
    </row>
    <row r="130" spans="1:7" ht="60">
      <c r="A130" s="42" t="s">
        <v>249</v>
      </c>
      <c r="B130" s="34" t="s">
        <v>31</v>
      </c>
      <c r="C130" s="43" t="s">
        <v>250</v>
      </c>
      <c r="D130" s="36">
        <v>18920700</v>
      </c>
      <c r="E130" s="36">
        <v>16100700</v>
      </c>
      <c r="F130" s="37">
        <v>2820000</v>
      </c>
      <c r="G130" s="38"/>
    </row>
    <row r="131" spans="1:7" ht="36">
      <c r="A131" s="42" t="s">
        <v>251</v>
      </c>
      <c r="B131" s="34" t="s">
        <v>31</v>
      </c>
      <c r="C131" s="43" t="s">
        <v>252</v>
      </c>
      <c r="D131" s="36">
        <v>1506600</v>
      </c>
      <c r="E131" s="36">
        <v>1506600</v>
      </c>
      <c r="F131" s="37">
        <v>0</v>
      </c>
      <c r="G131" s="38"/>
    </row>
    <row r="132" spans="1:7" ht="24">
      <c r="A132" s="42" t="s">
        <v>253</v>
      </c>
      <c r="B132" s="34" t="s">
        <v>31</v>
      </c>
      <c r="C132" s="44" t="s">
        <v>550</v>
      </c>
      <c r="D132" s="36">
        <v>900000</v>
      </c>
      <c r="E132" s="36">
        <v>900000</v>
      </c>
      <c r="F132" s="37">
        <v>0</v>
      </c>
      <c r="G132" s="38"/>
    </row>
    <row r="133" spans="1:7" ht="60">
      <c r="A133" s="42" t="s">
        <v>254</v>
      </c>
      <c r="B133" s="34" t="s">
        <v>31</v>
      </c>
      <c r="C133" s="43" t="s">
        <v>255</v>
      </c>
      <c r="D133" s="36">
        <v>0</v>
      </c>
      <c r="E133" s="36">
        <v>-1041.4100000000001</v>
      </c>
      <c r="F133" s="37">
        <v>0</v>
      </c>
      <c r="G133" s="38"/>
    </row>
    <row r="134" spans="1:7" ht="60">
      <c r="A134" s="42" t="s">
        <v>256</v>
      </c>
      <c r="B134" s="34" t="s">
        <v>31</v>
      </c>
      <c r="C134" s="43" t="s">
        <v>257</v>
      </c>
      <c r="D134" s="36">
        <v>0</v>
      </c>
      <c r="E134" s="36">
        <v>-35.950000000000003</v>
      </c>
      <c r="F134" s="37">
        <v>0</v>
      </c>
      <c r="G134" s="38"/>
    </row>
    <row r="135" spans="1:7" ht="36">
      <c r="A135" s="42" t="s">
        <v>258</v>
      </c>
      <c r="B135" s="34" t="s">
        <v>31</v>
      </c>
      <c r="C135" s="43" t="s">
        <v>259</v>
      </c>
      <c r="D135" s="36">
        <v>0</v>
      </c>
      <c r="E135" s="36">
        <v>-109186.97</v>
      </c>
      <c r="F135" s="37">
        <v>0</v>
      </c>
      <c r="G135" s="38"/>
    </row>
    <row r="136" spans="1:7" ht="96">
      <c r="A136" s="42" t="s">
        <v>260</v>
      </c>
      <c r="B136" s="34" t="s">
        <v>31</v>
      </c>
      <c r="C136" s="43" t="s">
        <v>261</v>
      </c>
      <c r="D136" s="36">
        <v>0</v>
      </c>
      <c r="E136" s="36">
        <v>-253700</v>
      </c>
      <c r="F136" s="37">
        <v>0</v>
      </c>
      <c r="G136" s="38"/>
    </row>
    <row r="137" spans="1:7" ht="60">
      <c r="A137" s="42" t="s">
        <v>262</v>
      </c>
      <c r="B137" s="34" t="s">
        <v>31</v>
      </c>
      <c r="C137" s="43" t="s">
        <v>263</v>
      </c>
      <c r="D137" s="36">
        <v>0</v>
      </c>
      <c r="E137" s="36">
        <v>-523741.94</v>
      </c>
      <c r="F137" s="37">
        <v>0</v>
      </c>
      <c r="G137" s="38"/>
    </row>
    <row r="138" spans="1:7" ht="108">
      <c r="A138" s="42" t="s">
        <v>264</v>
      </c>
      <c r="B138" s="34" t="s">
        <v>31</v>
      </c>
      <c r="C138" s="43" t="s">
        <v>265</v>
      </c>
      <c r="D138" s="36">
        <v>0</v>
      </c>
      <c r="E138" s="36">
        <v>-1737480.45</v>
      </c>
      <c r="F138" s="37">
        <v>0</v>
      </c>
      <c r="G138" s="38"/>
    </row>
    <row r="139" spans="1:7" ht="96">
      <c r="A139" s="42" t="s">
        <v>266</v>
      </c>
      <c r="B139" s="34" t="s">
        <v>31</v>
      </c>
      <c r="C139" s="43" t="s">
        <v>267</v>
      </c>
      <c r="D139" s="36">
        <v>0</v>
      </c>
      <c r="E139" s="36">
        <v>-290554.26</v>
      </c>
      <c r="F139" s="37">
        <v>0</v>
      </c>
      <c r="G139" s="38"/>
    </row>
    <row r="140" spans="1:7" ht="48">
      <c r="A140" s="42" t="s">
        <v>268</v>
      </c>
      <c r="B140" s="34" t="s">
        <v>31</v>
      </c>
      <c r="C140" s="43" t="s">
        <v>269</v>
      </c>
      <c r="D140" s="36">
        <v>0</v>
      </c>
      <c r="E140" s="36">
        <v>-978385.29</v>
      </c>
      <c r="F140" s="37">
        <v>0</v>
      </c>
      <c r="G140" s="38"/>
    </row>
    <row r="141" spans="1:7" ht="24">
      <c r="A141" s="42" t="s">
        <v>270</v>
      </c>
      <c r="B141" s="34" t="s">
        <v>31</v>
      </c>
      <c r="C141" s="43" t="s">
        <v>271</v>
      </c>
      <c r="D141" s="36">
        <v>0</v>
      </c>
      <c r="E141" s="36">
        <v>-754151.9</v>
      </c>
      <c r="F141" s="37">
        <v>0</v>
      </c>
      <c r="G141" s="38"/>
    </row>
    <row r="142" spans="1:7" ht="48">
      <c r="A142" s="42" t="s">
        <v>272</v>
      </c>
      <c r="B142" s="34" t="s">
        <v>31</v>
      </c>
      <c r="C142" s="43" t="s">
        <v>273</v>
      </c>
      <c r="D142" s="36">
        <v>0</v>
      </c>
      <c r="E142" s="36">
        <v>-95094.31</v>
      </c>
      <c r="F142" s="37">
        <v>0</v>
      </c>
      <c r="G142" s="38"/>
    </row>
    <row r="143" spans="1:7" ht="144">
      <c r="A143" s="42" t="s">
        <v>274</v>
      </c>
      <c r="B143" s="34" t="s">
        <v>31</v>
      </c>
      <c r="C143" s="43" t="s">
        <v>275</v>
      </c>
      <c r="D143" s="36">
        <v>0</v>
      </c>
      <c r="E143" s="36">
        <v>-17200</v>
      </c>
      <c r="F143" s="37">
        <v>0</v>
      </c>
      <c r="G143" s="38"/>
    </row>
    <row r="144" spans="1:7" ht="72">
      <c r="A144" s="42" t="s">
        <v>276</v>
      </c>
      <c r="B144" s="34" t="s">
        <v>31</v>
      </c>
      <c r="C144" s="43" t="s">
        <v>277</v>
      </c>
      <c r="D144" s="36">
        <v>0</v>
      </c>
      <c r="E144" s="36">
        <v>-122156.93</v>
      </c>
      <c r="F144" s="37">
        <v>0</v>
      </c>
      <c r="G144" s="38"/>
    </row>
    <row r="145" spans="1:7" ht="132">
      <c r="A145" s="42" t="s">
        <v>278</v>
      </c>
      <c r="B145" s="34" t="s">
        <v>31</v>
      </c>
      <c r="C145" s="44" t="s">
        <v>549</v>
      </c>
      <c r="D145" s="36">
        <v>0</v>
      </c>
      <c r="E145" s="36">
        <v>8</v>
      </c>
      <c r="F145" s="37">
        <v>0</v>
      </c>
      <c r="G145" s="38"/>
    </row>
    <row r="146" spans="1:7" ht="84">
      <c r="A146" s="42" t="s">
        <v>279</v>
      </c>
      <c r="B146" s="34" t="s">
        <v>31</v>
      </c>
      <c r="C146" s="43" t="s">
        <v>280</v>
      </c>
      <c r="D146" s="36">
        <v>2513000</v>
      </c>
      <c r="E146" s="36">
        <v>0</v>
      </c>
      <c r="F146" s="37">
        <v>2513000</v>
      </c>
      <c r="G146" s="38"/>
    </row>
    <row r="147" spans="1:7" ht="108">
      <c r="A147" s="42" t="s">
        <v>281</v>
      </c>
      <c r="B147" s="34" t="s">
        <v>31</v>
      </c>
      <c r="C147" s="43" t="s">
        <v>282</v>
      </c>
      <c r="D147" s="36">
        <v>0</v>
      </c>
      <c r="E147" s="36">
        <v>1930042</v>
      </c>
      <c r="F147" s="37">
        <v>0</v>
      </c>
      <c r="G147" s="38"/>
    </row>
    <row r="148" spans="1:7" ht="84">
      <c r="A148" s="42" t="s">
        <v>283</v>
      </c>
      <c r="B148" s="34" t="s">
        <v>31</v>
      </c>
      <c r="C148" s="43" t="s">
        <v>284</v>
      </c>
      <c r="D148" s="36">
        <v>0</v>
      </c>
      <c r="E148" s="36">
        <v>-18401.310000000001</v>
      </c>
      <c r="F148" s="37">
        <v>0</v>
      </c>
      <c r="G148" s="38"/>
    </row>
    <row r="149" spans="1:7" ht="132">
      <c r="A149" s="42" t="s">
        <v>285</v>
      </c>
      <c r="B149" s="34" t="s">
        <v>31</v>
      </c>
      <c r="C149" s="43" t="s">
        <v>286</v>
      </c>
      <c r="D149" s="36">
        <v>0</v>
      </c>
      <c r="E149" s="36">
        <v>30300</v>
      </c>
      <c r="F149" s="37">
        <v>0</v>
      </c>
      <c r="G149" s="38"/>
    </row>
    <row r="150" spans="1:7" ht="132">
      <c r="A150" s="42" t="s">
        <v>287</v>
      </c>
      <c r="B150" s="34" t="s">
        <v>31</v>
      </c>
      <c r="C150" s="43" t="s">
        <v>288</v>
      </c>
      <c r="D150" s="36">
        <v>0</v>
      </c>
      <c r="E150" s="36">
        <v>600</v>
      </c>
      <c r="F150" s="37">
        <v>0</v>
      </c>
      <c r="G150" s="38"/>
    </row>
    <row r="151" spans="1:7" ht="132">
      <c r="A151" s="42" t="s">
        <v>289</v>
      </c>
      <c r="B151" s="34" t="s">
        <v>31</v>
      </c>
      <c r="C151" s="43" t="s">
        <v>290</v>
      </c>
      <c r="D151" s="36">
        <v>0</v>
      </c>
      <c r="E151" s="36">
        <v>-37412.449999999997</v>
      </c>
      <c r="F151" s="37">
        <v>0</v>
      </c>
      <c r="G151" s="38"/>
    </row>
    <row r="152" spans="1:7" ht="156">
      <c r="A152" s="42" t="s">
        <v>291</v>
      </c>
      <c r="B152" s="34" t="s">
        <v>31</v>
      </c>
      <c r="C152" s="43" t="s">
        <v>292</v>
      </c>
      <c r="D152" s="36">
        <v>0</v>
      </c>
      <c r="E152" s="36">
        <v>1489192.15</v>
      </c>
      <c r="F152" s="37">
        <v>0</v>
      </c>
      <c r="G152" s="38"/>
    </row>
    <row r="153" spans="1:7" ht="36">
      <c r="A153" s="42" t="s">
        <v>293</v>
      </c>
      <c r="B153" s="34" t="s">
        <v>31</v>
      </c>
      <c r="C153" s="51" t="s">
        <v>551</v>
      </c>
      <c r="D153" s="36">
        <v>0</v>
      </c>
      <c r="E153" s="36">
        <v>100</v>
      </c>
      <c r="F153" s="37">
        <v>0</v>
      </c>
      <c r="G153" s="38"/>
    </row>
    <row r="154" spans="1:7" ht="24">
      <c r="A154" s="42" t="s">
        <v>294</v>
      </c>
      <c r="B154" s="34" t="s">
        <v>31</v>
      </c>
      <c r="C154" s="43" t="s">
        <v>295</v>
      </c>
      <c r="D154" s="36">
        <v>250000</v>
      </c>
      <c r="E154" s="36">
        <v>0</v>
      </c>
      <c r="F154" s="37">
        <v>250000</v>
      </c>
      <c r="G154" s="38"/>
    </row>
    <row r="155" spans="1:7" ht="108">
      <c r="A155" s="42" t="s">
        <v>296</v>
      </c>
      <c r="B155" s="34" t="s">
        <v>31</v>
      </c>
      <c r="C155" s="43" t="s">
        <v>297</v>
      </c>
      <c r="D155" s="36">
        <v>3937200</v>
      </c>
      <c r="E155" s="36">
        <v>3552900</v>
      </c>
      <c r="F155" s="37">
        <v>384300</v>
      </c>
      <c r="G155" s="38"/>
    </row>
    <row r="156" spans="1:7" ht="36">
      <c r="A156" s="42" t="s">
        <v>298</v>
      </c>
      <c r="B156" s="34" t="s">
        <v>31</v>
      </c>
      <c r="C156" s="44" t="s">
        <v>548</v>
      </c>
      <c r="D156" s="36">
        <v>0</v>
      </c>
      <c r="E156" s="36">
        <v>-11454629.199999999</v>
      </c>
      <c r="F156" s="37">
        <v>0</v>
      </c>
      <c r="G156" s="38"/>
    </row>
    <row r="157" spans="1:7" ht="36">
      <c r="A157" s="42" t="s">
        <v>299</v>
      </c>
      <c r="B157" s="34" t="s">
        <v>31</v>
      </c>
      <c r="C157" s="43" t="s">
        <v>300</v>
      </c>
      <c r="D157" s="36">
        <v>0</v>
      </c>
      <c r="E157" s="36">
        <v>-412199.54</v>
      </c>
      <c r="F157" s="37">
        <v>0</v>
      </c>
      <c r="G157" s="38"/>
    </row>
    <row r="158" spans="1:7" ht="60">
      <c r="A158" s="42" t="s">
        <v>301</v>
      </c>
      <c r="B158" s="34" t="s">
        <v>31</v>
      </c>
      <c r="C158" s="43" t="s">
        <v>302</v>
      </c>
      <c r="D158" s="36">
        <v>0</v>
      </c>
      <c r="E158" s="36">
        <v>-3875996.92</v>
      </c>
      <c r="F158" s="37">
        <v>0</v>
      </c>
      <c r="G158" s="38"/>
    </row>
    <row r="159" spans="1:7" ht="120">
      <c r="A159" s="42" t="s">
        <v>303</v>
      </c>
      <c r="B159" s="34" t="s">
        <v>31</v>
      </c>
      <c r="C159" s="43" t="s">
        <v>304</v>
      </c>
      <c r="D159" s="36">
        <v>0</v>
      </c>
      <c r="E159" s="36">
        <v>-32948.67</v>
      </c>
      <c r="F159" s="37">
        <v>0</v>
      </c>
      <c r="G159" s="38"/>
    </row>
    <row r="160" spans="1:7" ht="108">
      <c r="A160" s="42" t="s">
        <v>305</v>
      </c>
      <c r="B160" s="34" t="s">
        <v>31</v>
      </c>
      <c r="C160" s="43" t="s">
        <v>306</v>
      </c>
      <c r="D160" s="36">
        <v>0</v>
      </c>
      <c r="E160" s="36">
        <v>-34188300</v>
      </c>
      <c r="F160" s="37">
        <v>0</v>
      </c>
      <c r="G160" s="38"/>
    </row>
    <row r="161" spans="1:7" ht="84">
      <c r="A161" s="42" t="s">
        <v>307</v>
      </c>
      <c r="B161" s="34" t="s">
        <v>31</v>
      </c>
      <c r="C161" s="43" t="s">
        <v>308</v>
      </c>
      <c r="D161" s="36">
        <v>0</v>
      </c>
      <c r="E161" s="36">
        <v>-46694.74</v>
      </c>
      <c r="F161" s="37">
        <v>0</v>
      </c>
      <c r="G161" s="38"/>
    </row>
    <row r="162" spans="1:7" ht="120.75" thickBot="1">
      <c r="A162" s="42" t="s">
        <v>309</v>
      </c>
      <c r="B162" s="34" t="s">
        <v>31</v>
      </c>
      <c r="C162" s="43" t="s">
        <v>310</v>
      </c>
      <c r="D162" s="36">
        <v>0</v>
      </c>
      <c r="E162" s="36">
        <v>-9982800</v>
      </c>
      <c r="F162" s="37">
        <v>0</v>
      </c>
      <c r="G162" s="38"/>
    </row>
    <row r="163" spans="1:7" ht="12" customHeight="1">
      <c r="A163" s="39"/>
      <c r="B163" s="40"/>
      <c r="C163" s="40"/>
      <c r="D163" s="40"/>
      <c r="E163" s="40"/>
      <c r="F163" s="40"/>
      <c r="G163" s="39"/>
    </row>
  </sheetData>
  <mergeCells count="11">
    <mergeCell ref="A5:D5"/>
    <mergeCell ref="A7:D7"/>
    <mergeCell ref="B9:D9"/>
    <mergeCell ref="B10:D10"/>
    <mergeCell ref="A14:F14"/>
    <mergeCell ref="F16:F17"/>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4"/>
  <sheetViews>
    <sheetView showGridLines="0" zoomScaleNormal="100" zoomScaleSheetLayoutView="100" workbookViewId="0">
      <selection activeCell="D18" sqref="D18"/>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2"/>
      <c r="B1" s="22"/>
      <c r="C1" s="22"/>
      <c r="D1" s="22"/>
      <c r="E1" s="22"/>
      <c r="F1" s="7" t="s">
        <v>311</v>
      </c>
      <c r="G1" s="3"/>
      <c r="H1" s="3"/>
    </row>
    <row r="2" spans="1:8" ht="15" customHeight="1">
      <c r="A2" s="60" t="s">
        <v>312</v>
      </c>
      <c r="B2" s="61"/>
      <c r="C2" s="61"/>
      <c r="D2" s="61"/>
      <c r="E2" s="61"/>
      <c r="F2" s="61"/>
      <c r="G2" s="3"/>
      <c r="H2" s="3"/>
    </row>
    <row r="3" spans="1:8" ht="9" customHeight="1">
      <c r="A3" s="41"/>
      <c r="B3" s="41"/>
      <c r="C3" s="41"/>
      <c r="D3" s="11"/>
      <c r="E3" s="11"/>
      <c r="F3" s="7"/>
      <c r="G3" s="8"/>
      <c r="H3" s="8"/>
    </row>
    <row r="4" spans="1:8" ht="15" customHeight="1">
      <c r="A4" s="64" t="s">
        <v>24</v>
      </c>
      <c r="B4" s="66" t="s">
        <v>25</v>
      </c>
      <c r="C4" s="66" t="s">
        <v>313</v>
      </c>
      <c r="D4" s="52" t="s">
        <v>27</v>
      </c>
      <c r="E4" s="52" t="s">
        <v>28</v>
      </c>
      <c r="F4" s="52" t="s">
        <v>29</v>
      </c>
      <c r="G4" s="62"/>
      <c r="H4" s="4"/>
    </row>
    <row r="5" spans="1:8" ht="24.75" customHeight="1">
      <c r="A5" s="65"/>
      <c r="B5" s="67"/>
      <c r="C5" s="67"/>
      <c r="D5" s="53"/>
      <c r="E5" s="53"/>
      <c r="F5" s="53"/>
      <c r="G5" s="63"/>
      <c r="H5" s="24"/>
    </row>
    <row r="6" spans="1:8" ht="15.75" customHeight="1">
      <c r="A6" s="23">
        <v>1</v>
      </c>
      <c r="B6" s="25">
        <v>2</v>
      </c>
      <c r="C6" s="25">
        <v>3</v>
      </c>
      <c r="D6" s="25">
        <v>4</v>
      </c>
      <c r="E6" s="25">
        <v>5</v>
      </c>
      <c r="F6" s="25">
        <v>6</v>
      </c>
      <c r="G6" s="4"/>
      <c r="H6" s="26"/>
    </row>
    <row r="7" spans="1:8" ht="24">
      <c r="A7" s="27" t="s">
        <v>314</v>
      </c>
      <c r="B7" s="28" t="s">
        <v>315</v>
      </c>
      <c r="C7" s="29" t="s">
        <v>32</v>
      </c>
      <c r="D7" s="30">
        <f>SUM(D8:D182)</f>
        <v>3746811848.8800006</v>
      </c>
      <c r="E7" s="30">
        <f>SUM(E8:E182)</f>
        <v>2144911756.8399997</v>
      </c>
      <c r="F7" s="31">
        <f>D7-E7</f>
        <v>1601900092.0400009</v>
      </c>
      <c r="G7" s="32"/>
      <c r="H7" s="32"/>
    </row>
    <row r="8" spans="1:8" ht="24">
      <c r="A8" s="33" t="s">
        <v>316</v>
      </c>
      <c r="B8" s="34" t="s">
        <v>315</v>
      </c>
      <c r="C8" s="35" t="s">
        <v>317</v>
      </c>
      <c r="D8" s="36">
        <v>3359000</v>
      </c>
      <c r="E8" s="36">
        <v>2594512.0499999998</v>
      </c>
      <c r="F8" s="37">
        <v>764487.95</v>
      </c>
      <c r="G8" s="38"/>
      <c r="H8" s="38"/>
    </row>
    <row r="9" spans="1:8" ht="24">
      <c r="A9" s="33" t="s">
        <v>318</v>
      </c>
      <c r="B9" s="34" t="s">
        <v>315</v>
      </c>
      <c r="C9" s="35" t="s">
        <v>319</v>
      </c>
      <c r="D9" s="36">
        <v>584000</v>
      </c>
      <c r="E9" s="36">
        <v>77150.75</v>
      </c>
      <c r="F9" s="37">
        <v>506849.25</v>
      </c>
      <c r="G9" s="38"/>
      <c r="H9" s="38"/>
    </row>
    <row r="10" spans="1:8" ht="36">
      <c r="A10" s="33" t="s">
        <v>320</v>
      </c>
      <c r="B10" s="34" t="s">
        <v>315</v>
      </c>
      <c r="C10" s="35" t="s">
        <v>321</v>
      </c>
      <c r="D10" s="36">
        <v>754200</v>
      </c>
      <c r="E10" s="36">
        <v>580794.56999999995</v>
      </c>
      <c r="F10" s="37">
        <v>173405.43</v>
      </c>
      <c r="G10" s="38"/>
      <c r="H10" s="38"/>
    </row>
    <row r="11" spans="1:8" ht="24">
      <c r="A11" s="33" t="s">
        <v>316</v>
      </c>
      <c r="B11" s="34" t="s">
        <v>315</v>
      </c>
      <c r="C11" s="35" t="s">
        <v>322</v>
      </c>
      <c r="D11" s="36">
        <v>197556390</v>
      </c>
      <c r="E11" s="36">
        <v>112558090.98</v>
      </c>
      <c r="F11" s="37">
        <v>84998299.019999996</v>
      </c>
      <c r="G11" s="38"/>
      <c r="H11" s="38"/>
    </row>
    <row r="12" spans="1:8" ht="24">
      <c r="A12" s="33" t="s">
        <v>318</v>
      </c>
      <c r="B12" s="34" t="s">
        <v>315</v>
      </c>
      <c r="C12" s="35" t="s">
        <v>323</v>
      </c>
      <c r="D12" s="36">
        <v>2034400</v>
      </c>
      <c r="E12" s="36">
        <v>599674.66</v>
      </c>
      <c r="F12" s="37">
        <v>1434725.34</v>
      </c>
      <c r="G12" s="38"/>
      <c r="H12" s="38"/>
    </row>
    <row r="13" spans="1:8" ht="36">
      <c r="A13" s="33" t="s">
        <v>320</v>
      </c>
      <c r="B13" s="34" t="s">
        <v>315</v>
      </c>
      <c r="C13" s="35" t="s">
        <v>324</v>
      </c>
      <c r="D13" s="36">
        <v>51583984.25</v>
      </c>
      <c r="E13" s="36">
        <v>36750106.579999998</v>
      </c>
      <c r="F13" s="37">
        <v>14833877.67</v>
      </c>
      <c r="G13" s="38"/>
      <c r="H13" s="38"/>
    </row>
    <row r="14" spans="1:8" ht="24">
      <c r="A14" s="33" t="s">
        <v>325</v>
      </c>
      <c r="B14" s="34" t="s">
        <v>315</v>
      </c>
      <c r="C14" s="35" t="s">
        <v>326</v>
      </c>
      <c r="D14" s="36">
        <v>7142700</v>
      </c>
      <c r="E14" s="36">
        <v>2755343.46</v>
      </c>
      <c r="F14" s="37">
        <v>4387356.54</v>
      </c>
      <c r="G14" s="38"/>
      <c r="H14" s="38"/>
    </row>
    <row r="15" spans="1:8">
      <c r="A15" s="33" t="s">
        <v>327</v>
      </c>
      <c r="B15" s="34" t="s">
        <v>315</v>
      </c>
      <c r="C15" s="35" t="s">
        <v>328</v>
      </c>
      <c r="D15" s="36">
        <v>20956100</v>
      </c>
      <c r="E15" s="36">
        <v>13621041.880000001</v>
      </c>
      <c r="F15" s="37">
        <v>7335058.1200000001</v>
      </c>
      <c r="G15" s="38"/>
      <c r="H15" s="38"/>
    </row>
    <row r="16" spans="1:8">
      <c r="A16" s="33" t="s">
        <v>329</v>
      </c>
      <c r="B16" s="34" t="s">
        <v>315</v>
      </c>
      <c r="C16" s="35" t="s">
        <v>330</v>
      </c>
      <c r="D16" s="36">
        <v>16675404</v>
      </c>
      <c r="E16" s="36">
        <v>10640196.939999999</v>
      </c>
      <c r="F16" s="37">
        <v>6035207.0599999996</v>
      </c>
      <c r="G16" s="38"/>
      <c r="H16" s="38"/>
    </row>
    <row r="17" spans="1:8">
      <c r="A17" s="33" t="s">
        <v>331</v>
      </c>
      <c r="B17" s="34" t="s">
        <v>315</v>
      </c>
      <c r="C17" s="35" t="s">
        <v>332</v>
      </c>
      <c r="D17" s="36">
        <v>204300</v>
      </c>
      <c r="E17" s="36">
        <v>137759.75</v>
      </c>
      <c r="F17" s="37">
        <v>66540.25</v>
      </c>
      <c r="G17" s="38"/>
      <c r="H17" s="38"/>
    </row>
    <row r="18" spans="1:8">
      <c r="A18" s="33" t="s">
        <v>333</v>
      </c>
      <c r="B18" s="34" t="s">
        <v>315</v>
      </c>
      <c r="C18" s="35" t="s">
        <v>334</v>
      </c>
      <c r="D18" s="36">
        <v>32800</v>
      </c>
      <c r="E18" s="36">
        <v>12335.2</v>
      </c>
      <c r="F18" s="37">
        <v>20464.8</v>
      </c>
      <c r="G18" s="38"/>
      <c r="H18" s="38"/>
    </row>
    <row r="19" spans="1:8" ht="24">
      <c r="A19" s="33" t="s">
        <v>316</v>
      </c>
      <c r="B19" s="34" t="s">
        <v>315</v>
      </c>
      <c r="C19" s="35" t="s">
        <v>335</v>
      </c>
      <c r="D19" s="36">
        <v>46173410</v>
      </c>
      <c r="E19" s="36">
        <v>25720297.129999999</v>
      </c>
      <c r="F19" s="37">
        <v>20453112.870000001</v>
      </c>
      <c r="G19" s="38"/>
      <c r="H19" s="38"/>
    </row>
    <row r="20" spans="1:8" ht="24">
      <c r="A20" s="33" t="s">
        <v>318</v>
      </c>
      <c r="B20" s="34" t="s">
        <v>315</v>
      </c>
      <c r="C20" s="35" t="s">
        <v>336</v>
      </c>
      <c r="D20" s="36">
        <v>301390</v>
      </c>
      <c r="E20" s="36">
        <v>284153.49</v>
      </c>
      <c r="F20" s="37">
        <v>17236.509999999998</v>
      </c>
      <c r="G20" s="38"/>
      <c r="H20" s="38"/>
    </row>
    <row r="21" spans="1:8" ht="36">
      <c r="A21" s="33" t="s">
        <v>320</v>
      </c>
      <c r="B21" s="34" t="s">
        <v>315</v>
      </c>
      <c r="C21" s="35" t="s">
        <v>337</v>
      </c>
      <c r="D21" s="36">
        <v>12569541</v>
      </c>
      <c r="E21" s="36">
        <v>8706222.6199999992</v>
      </c>
      <c r="F21" s="37">
        <v>3863318.38</v>
      </c>
      <c r="G21" s="38"/>
      <c r="H21" s="38"/>
    </row>
    <row r="22" spans="1:8" ht="24">
      <c r="A22" s="33" t="s">
        <v>325</v>
      </c>
      <c r="B22" s="34" t="s">
        <v>315</v>
      </c>
      <c r="C22" s="35" t="s">
        <v>338</v>
      </c>
      <c r="D22" s="36">
        <v>4466700</v>
      </c>
      <c r="E22" s="36">
        <v>1842150.46</v>
      </c>
      <c r="F22" s="37">
        <v>2624549.54</v>
      </c>
      <c r="G22" s="38"/>
      <c r="H22" s="38"/>
    </row>
    <row r="23" spans="1:8">
      <c r="A23" s="33" t="s">
        <v>327</v>
      </c>
      <c r="B23" s="34" t="s">
        <v>315</v>
      </c>
      <c r="C23" s="35" t="s">
        <v>339</v>
      </c>
      <c r="D23" s="36">
        <v>1844100</v>
      </c>
      <c r="E23" s="36">
        <v>473889.33</v>
      </c>
      <c r="F23" s="37">
        <v>1370210.67</v>
      </c>
      <c r="G23" s="38"/>
      <c r="H23" s="38"/>
    </row>
    <row r="24" spans="1:8">
      <c r="A24" s="33" t="s">
        <v>331</v>
      </c>
      <c r="B24" s="34" t="s">
        <v>315</v>
      </c>
      <c r="C24" s="35" t="s">
        <v>340</v>
      </c>
      <c r="D24" s="36">
        <v>11600</v>
      </c>
      <c r="E24" s="36">
        <v>0</v>
      </c>
      <c r="F24" s="37">
        <v>11600</v>
      </c>
      <c r="G24" s="38"/>
      <c r="H24" s="38"/>
    </row>
    <row r="25" spans="1:8">
      <c r="A25" s="33" t="s">
        <v>333</v>
      </c>
      <c r="B25" s="34" t="s">
        <v>315</v>
      </c>
      <c r="C25" s="35" t="s">
        <v>341</v>
      </c>
      <c r="D25" s="36">
        <v>100000</v>
      </c>
      <c r="E25" s="36">
        <v>0</v>
      </c>
      <c r="F25" s="37">
        <v>100000</v>
      </c>
      <c r="G25" s="38"/>
      <c r="H25" s="38"/>
    </row>
    <row r="26" spans="1:8">
      <c r="A26" s="33" t="s">
        <v>342</v>
      </c>
      <c r="B26" s="34" t="s">
        <v>315</v>
      </c>
      <c r="C26" s="35" t="s">
        <v>343</v>
      </c>
      <c r="D26" s="36">
        <v>7875060</v>
      </c>
      <c r="E26" s="36">
        <v>0</v>
      </c>
      <c r="F26" s="37">
        <v>7875060</v>
      </c>
      <c r="G26" s="38"/>
      <c r="H26" s="38"/>
    </row>
    <row r="27" spans="1:8">
      <c r="A27" s="33" t="s">
        <v>344</v>
      </c>
      <c r="B27" s="34" t="s">
        <v>315</v>
      </c>
      <c r="C27" s="35" t="s">
        <v>345</v>
      </c>
      <c r="D27" s="36">
        <v>4314400</v>
      </c>
      <c r="E27" s="36">
        <v>2259125.21</v>
      </c>
      <c r="F27" s="37">
        <v>2055274.79</v>
      </c>
      <c r="G27" s="38"/>
      <c r="H27" s="38"/>
    </row>
    <row r="28" spans="1:8" ht="36">
      <c r="A28" s="33" t="s">
        <v>346</v>
      </c>
      <c r="B28" s="34" t="s">
        <v>315</v>
      </c>
      <c r="C28" s="35" t="s">
        <v>347</v>
      </c>
      <c r="D28" s="36">
        <v>1131300</v>
      </c>
      <c r="E28" s="36">
        <v>788226.55</v>
      </c>
      <c r="F28" s="37">
        <v>343073.45</v>
      </c>
      <c r="G28" s="38"/>
      <c r="H28" s="38"/>
    </row>
    <row r="29" spans="1:8" ht="24">
      <c r="A29" s="33" t="s">
        <v>316</v>
      </c>
      <c r="B29" s="34" t="s">
        <v>315</v>
      </c>
      <c r="C29" s="35" t="s">
        <v>348</v>
      </c>
      <c r="D29" s="36">
        <v>12728330</v>
      </c>
      <c r="E29" s="36">
        <v>6756604.8200000003</v>
      </c>
      <c r="F29" s="37">
        <v>5971725.1799999997</v>
      </c>
      <c r="G29" s="38"/>
      <c r="H29" s="38"/>
    </row>
    <row r="30" spans="1:8" ht="24">
      <c r="A30" s="33" t="s">
        <v>318</v>
      </c>
      <c r="B30" s="34" t="s">
        <v>315</v>
      </c>
      <c r="C30" s="35" t="s">
        <v>349</v>
      </c>
      <c r="D30" s="36">
        <v>139600</v>
      </c>
      <c r="E30" s="36">
        <v>0</v>
      </c>
      <c r="F30" s="37">
        <v>139600</v>
      </c>
      <c r="G30" s="38"/>
      <c r="H30" s="38"/>
    </row>
    <row r="31" spans="1:8" ht="36">
      <c r="A31" s="33" t="s">
        <v>320</v>
      </c>
      <c r="B31" s="34" t="s">
        <v>315</v>
      </c>
      <c r="C31" s="35" t="s">
        <v>350</v>
      </c>
      <c r="D31" s="36">
        <v>3520480</v>
      </c>
      <c r="E31" s="36">
        <v>2020995.32</v>
      </c>
      <c r="F31" s="37">
        <v>1499484.68</v>
      </c>
      <c r="G31" s="38"/>
      <c r="H31" s="38"/>
    </row>
    <row r="32" spans="1:8" ht="24">
      <c r="A32" s="33" t="s">
        <v>325</v>
      </c>
      <c r="B32" s="34" t="s">
        <v>315</v>
      </c>
      <c r="C32" s="35" t="s">
        <v>351</v>
      </c>
      <c r="D32" s="36">
        <v>1134990</v>
      </c>
      <c r="E32" s="36">
        <v>695618.56000000006</v>
      </c>
      <c r="F32" s="37">
        <v>439371.44</v>
      </c>
      <c r="G32" s="38"/>
      <c r="H32" s="38"/>
    </row>
    <row r="33" spans="1:8">
      <c r="A33" s="33" t="s">
        <v>327</v>
      </c>
      <c r="B33" s="34" t="s">
        <v>315</v>
      </c>
      <c r="C33" s="35" t="s">
        <v>352</v>
      </c>
      <c r="D33" s="36">
        <v>4372310</v>
      </c>
      <c r="E33" s="36">
        <v>2165896.7599999998</v>
      </c>
      <c r="F33" s="37">
        <v>2206413.2400000002</v>
      </c>
      <c r="G33" s="38"/>
      <c r="H33" s="38"/>
    </row>
    <row r="34" spans="1:8">
      <c r="A34" s="33" t="s">
        <v>329</v>
      </c>
      <c r="B34" s="34" t="s">
        <v>315</v>
      </c>
      <c r="C34" s="35" t="s">
        <v>353</v>
      </c>
      <c r="D34" s="36">
        <v>1097300</v>
      </c>
      <c r="E34" s="36">
        <v>583792.05000000005</v>
      </c>
      <c r="F34" s="37">
        <v>513507.95</v>
      </c>
      <c r="G34" s="38"/>
      <c r="H34" s="38"/>
    </row>
    <row r="35" spans="1:8" ht="24">
      <c r="A35" s="33" t="s">
        <v>354</v>
      </c>
      <c r="B35" s="34" t="s">
        <v>315</v>
      </c>
      <c r="C35" s="35" t="s">
        <v>355</v>
      </c>
      <c r="D35" s="36">
        <v>232055.75</v>
      </c>
      <c r="E35" s="36">
        <v>185355.75</v>
      </c>
      <c r="F35" s="37">
        <v>46700</v>
      </c>
      <c r="G35" s="38"/>
      <c r="H35" s="38"/>
    </row>
    <row r="36" spans="1:8">
      <c r="A36" s="33" t="s">
        <v>331</v>
      </c>
      <c r="B36" s="34" t="s">
        <v>315</v>
      </c>
      <c r="C36" s="35" t="s">
        <v>356</v>
      </c>
      <c r="D36" s="36">
        <v>26750</v>
      </c>
      <c r="E36" s="36">
        <v>0</v>
      </c>
      <c r="F36" s="37">
        <v>26750</v>
      </c>
      <c r="G36" s="38"/>
      <c r="H36" s="38"/>
    </row>
    <row r="37" spans="1:8">
      <c r="A37" s="33" t="s">
        <v>333</v>
      </c>
      <c r="B37" s="34" t="s">
        <v>315</v>
      </c>
      <c r="C37" s="35" t="s">
        <v>357</v>
      </c>
      <c r="D37" s="36">
        <v>3050</v>
      </c>
      <c r="E37" s="36">
        <v>845.89</v>
      </c>
      <c r="F37" s="37">
        <v>2204.11</v>
      </c>
      <c r="G37" s="38"/>
      <c r="H37" s="38"/>
    </row>
    <row r="38" spans="1:8">
      <c r="A38" s="33" t="s">
        <v>344</v>
      </c>
      <c r="B38" s="34" t="s">
        <v>315</v>
      </c>
      <c r="C38" s="35" t="s">
        <v>358</v>
      </c>
      <c r="D38" s="36">
        <v>6134400</v>
      </c>
      <c r="E38" s="36">
        <v>3087546.93</v>
      </c>
      <c r="F38" s="37">
        <v>3046853.07</v>
      </c>
      <c r="G38" s="38"/>
      <c r="H38" s="38"/>
    </row>
    <row r="39" spans="1:8" ht="24">
      <c r="A39" s="33" t="s">
        <v>359</v>
      </c>
      <c r="B39" s="34" t="s">
        <v>315</v>
      </c>
      <c r="C39" s="35" t="s">
        <v>360</v>
      </c>
      <c r="D39" s="36">
        <v>4500</v>
      </c>
      <c r="E39" s="36">
        <v>0</v>
      </c>
      <c r="F39" s="37">
        <v>4500</v>
      </c>
      <c r="G39" s="38"/>
      <c r="H39" s="38"/>
    </row>
    <row r="40" spans="1:8" ht="36">
      <c r="A40" s="33" t="s">
        <v>346</v>
      </c>
      <c r="B40" s="34" t="s">
        <v>315</v>
      </c>
      <c r="C40" s="35" t="s">
        <v>361</v>
      </c>
      <c r="D40" s="36">
        <v>1571800</v>
      </c>
      <c r="E40" s="36">
        <v>863960.1</v>
      </c>
      <c r="F40" s="37">
        <v>707839.9</v>
      </c>
      <c r="G40" s="38"/>
      <c r="H40" s="38"/>
    </row>
    <row r="41" spans="1:8" ht="24">
      <c r="A41" s="33" t="s">
        <v>325</v>
      </c>
      <c r="B41" s="34" t="s">
        <v>315</v>
      </c>
      <c r="C41" s="35" t="s">
        <v>362</v>
      </c>
      <c r="D41" s="36">
        <v>1025000</v>
      </c>
      <c r="E41" s="36">
        <v>437642.8</v>
      </c>
      <c r="F41" s="37">
        <v>587357.19999999995</v>
      </c>
      <c r="G41" s="38"/>
      <c r="H41" s="38"/>
    </row>
    <row r="42" spans="1:8">
      <c r="A42" s="33" t="s">
        <v>327</v>
      </c>
      <c r="B42" s="34" t="s">
        <v>315</v>
      </c>
      <c r="C42" s="35" t="s">
        <v>363</v>
      </c>
      <c r="D42" s="36">
        <v>1330500</v>
      </c>
      <c r="E42" s="36">
        <v>437269.79</v>
      </c>
      <c r="F42" s="37">
        <v>893230.21</v>
      </c>
      <c r="G42" s="38"/>
      <c r="H42" s="38"/>
    </row>
    <row r="43" spans="1:8">
      <c r="A43" s="33" t="s">
        <v>329</v>
      </c>
      <c r="B43" s="34" t="s">
        <v>315</v>
      </c>
      <c r="C43" s="35" t="s">
        <v>364</v>
      </c>
      <c r="D43" s="36">
        <v>424300</v>
      </c>
      <c r="E43" s="36">
        <v>238171.98</v>
      </c>
      <c r="F43" s="37">
        <v>186128.02</v>
      </c>
      <c r="G43" s="38"/>
      <c r="H43" s="38"/>
    </row>
    <row r="44" spans="1:8" ht="24">
      <c r="A44" s="33" t="s">
        <v>365</v>
      </c>
      <c r="B44" s="34" t="s">
        <v>315</v>
      </c>
      <c r="C44" s="35" t="s">
        <v>366</v>
      </c>
      <c r="D44" s="36">
        <v>147700</v>
      </c>
      <c r="E44" s="36">
        <v>0</v>
      </c>
      <c r="F44" s="37">
        <v>147700</v>
      </c>
      <c r="G44" s="38"/>
      <c r="H44" s="38"/>
    </row>
    <row r="45" spans="1:8">
      <c r="A45" s="33" t="s">
        <v>367</v>
      </c>
      <c r="B45" s="34" t="s">
        <v>315</v>
      </c>
      <c r="C45" s="35" t="s">
        <v>368</v>
      </c>
      <c r="D45" s="36">
        <v>58500</v>
      </c>
      <c r="E45" s="36">
        <v>0</v>
      </c>
      <c r="F45" s="37">
        <v>58500</v>
      </c>
      <c r="G45" s="38"/>
      <c r="H45" s="38"/>
    </row>
    <row r="46" spans="1:8" ht="48">
      <c r="A46" s="33" t="s">
        <v>369</v>
      </c>
      <c r="B46" s="34" t="s">
        <v>315</v>
      </c>
      <c r="C46" s="35" t="s">
        <v>370</v>
      </c>
      <c r="D46" s="36">
        <v>613700</v>
      </c>
      <c r="E46" s="36">
        <v>119087.34</v>
      </c>
      <c r="F46" s="37">
        <v>494612.66</v>
      </c>
      <c r="G46" s="38"/>
      <c r="H46" s="38"/>
    </row>
    <row r="47" spans="1:8">
      <c r="A47" s="33" t="s">
        <v>331</v>
      </c>
      <c r="B47" s="34" t="s">
        <v>315</v>
      </c>
      <c r="C47" s="35" t="s">
        <v>371</v>
      </c>
      <c r="D47" s="36">
        <v>7700</v>
      </c>
      <c r="E47" s="36">
        <v>2728</v>
      </c>
      <c r="F47" s="37">
        <v>4972</v>
      </c>
      <c r="G47" s="38"/>
      <c r="H47" s="38"/>
    </row>
    <row r="48" spans="1:8">
      <c r="A48" s="33" t="s">
        <v>333</v>
      </c>
      <c r="B48" s="34" t="s">
        <v>315</v>
      </c>
      <c r="C48" s="35" t="s">
        <v>372</v>
      </c>
      <c r="D48" s="36">
        <v>16800</v>
      </c>
      <c r="E48" s="36">
        <v>336.35</v>
      </c>
      <c r="F48" s="37">
        <v>16463.650000000001</v>
      </c>
      <c r="G48" s="38"/>
      <c r="H48" s="38"/>
    </row>
    <row r="49" spans="1:8" ht="48">
      <c r="A49" s="33" t="s">
        <v>373</v>
      </c>
      <c r="B49" s="34" t="s">
        <v>315</v>
      </c>
      <c r="C49" s="35" t="s">
        <v>374</v>
      </c>
      <c r="D49" s="36">
        <v>8933100</v>
      </c>
      <c r="E49" s="36">
        <v>5210975</v>
      </c>
      <c r="F49" s="37">
        <v>3722125</v>
      </c>
      <c r="G49" s="38"/>
      <c r="H49" s="38"/>
    </row>
    <row r="50" spans="1:8" ht="24">
      <c r="A50" s="33" t="s">
        <v>375</v>
      </c>
      <c r="B50" s="34" t="s">
        <v>315</v>
      </c>
      <c r="C50" s="35" t="s">
        <v>376</v>
      </c>
      <c r="D50" s="36">
        <v>148209800</v>
      </c>
      <c r="E50" s="36">
        <v>0</v>
      </c>
      <c r="F50" s="37">
        <v>148209800</v>
      </c>
      <c r="G50" s="38"/>
      <c r="H50" s="38"/>
    </row>
    <row r="51" spans="1:8" ht="48">
      <c r="A51" s="33" t="s">
        <v>369</v>
      </c>
      <c r="B51" s="34" t="s">
        <v>315</v>
      </c>
      <c r="C51" s="35" t="s">
        <v>377</v>
      </c>
      <c r="D51" s="36">
        <v>51350800</v>
      </c>
      <c r="E51" s="36">
        <v>41541570.340000004</v>
      </c>
      <c r="F51" s="37">
        <v>9809229.6600000001</v>
      </c>
      <c r="G51" s="38"/>
      <c r="H51" s="38"/>
    </row>
    <row r="52" spans="1:8">
      <c r="A52" s="33" t="s">
        <v>344</v>
      </c>
      <c r="B52" s="34" t="s">
        <v>315</v>
      </c>
      <c r="C52" s="35" t="s">
        <v>378</v>
      </c>
      <c r="D52" s="36">
        <v>64682200</v>
      </c>
      <c r="E52" s="36">
        <v>35039118.520000003</v>
      </c>
      <c r="F52" s="37">
        <v>29643081.48</v>
      </c>
      <c r="G52" s="38"/>
      <c r="H52" s="38"/>
    </row>
    <row r="53" spans="1:8" ht="24">
      <c r="A53" s="33" t="s">
        <v>359</v>
      </c>
      <c r="B53" s="34" t="s">
        <v>315</v>
      </c>
      <c r="C53" s="35" t="s">
        <v>379</v>
      </c>
      <c r="D53" s="36">
        <v>76046.83</v>
      </c>
      <c r="E53" s="36">
        <v>63234.53</v>
      </c>
      <c r="F53" s="37">
        <v>12812.3</v>
      </c>
      <c r="G53" s="38"/>
      <c r="H53" s="38"/>
    </row>
    <row r="54" spans="1:8" ht="36">
      <c r="A54" s="33" t="s">
        <v>346</v>
      </c>
      <c r="B54" s="34" t="s">
        <v>315</v>
      </c>
      <c r="C54" s="35" t="s">
        <v>380</v>
      </c>
      <c r="D54" s="36">
        <v>15959818.119999999</v>
      </c>
      <c r="E54" s="36">
        <v>10551364.199999999</v>
      </c>
      <c r="F54" s="37">
        <v>5408453.9199999999</v>
      </c>
      <c r="G54" s="38"/>
      <c r="H54" s="38"/>
    </row>
    <row r="55" spans="1:8" ht="24">
      <c r="A55" s="33" t="s">
        <v>316</v>
      </c>
      <c r="B55" s="34" t="s">
        <v>315</v>
      </c>
      <c r="C55" s="35" t="s">
        <v>381</v>
      </c>
      <c r="D55" s="36">
        <v>13267900</v>
      </c>
      <c r="E55" s="36">
        <v>7296131.1799999997</v>
      </c>
      <c r="F55" s="37">
        <v>5971768.8200000003</v>
      </c>
      <c r="G55" s="38"/>
      <c r="H55" s="38"/>
    </row>
    <row r="56" spans="1:8" ht="24">
      <c r="A56" s="33" t="s">
        <v>318</v>
      </c>
      <c r="B56" s="34" t="s">
        <v>315</v>
      </c>
      <c r="C56" s="35" t="s">
        <v>382</v>
      </c>
      <c r="D56" s="36">
        <v>88500</v>
      </c>
      <c r="E56" s="36">
        <v>0</v>
      </c>
      <c r="F56" s="37">
        <v>88500</v>
      </c>
      <c r="G56" s="38"/>
      <c r="H56" s="38"/>
    </row>
    <row r="57" spans="1:8" ht="36">
      <c r="A57" s="33" t="s">
        <v>320</v>
      </c>
      <c r="B57" s="34" t="s">
        <v>315</v>
      </c>
      <c r="C57" s="35" t="s">
        <v>383</v>
      </c>
      <c r="D57" s="36">
        <v>3499312.55</v>
      </c>
      <c r="E57" s="36">
        <v>2266406.1800000002</v>
      </c>
      <c r="F57" s="37">
        <v>1232906.3700000001</v>
      </c>
      <c r="G57" s="38"/>
      <c r="H57" s="38"/>
    </row>
    <row r="58" spans="1:8" ht="24">
      <c r="A58" s="33" t="s">
        <v>325</v>
      </c>
      <c r="B58" s="34" t="s">
        <v>315</v>
      </c>
      <c r="C58" s="35" t="s">
        <v>384</v>
      </c>
      <c r="D58" s="36">
        <v>2893436.03</v>
      </c>
      <c r="E58" s="36">
        <v>771174.76</v>
      </c>
      <c r="F58" s="37">
        <v>2122261.27</v>
      </c>
      <c r="G58" s="38"/>
      <c r="H58" s="38"/>
    </row>
    <row r="59" spans="1:8">
      <c r="A59" s="33" t="s">
        <v>327</v>
      </c>
      <c r="B59" s="34" t="s">
        <v>315</v>
      </c>
      <c r="C59" s="35" t="s">
        <v>385</v>
      </c>
      <c r="D59" s="36">
        <v>12628451.42</v>
      </c>
      <c r="E59" s="36">
        <v>5294703.2</v>
      </c>
      <c r="F59" s="37">
        <v>7333748.2199999997</v>
      </c>
      <c r="G59" s="38"/>
      <c r="H59" s="38"/>
    </row>
    <row r="60" spans="1:8">
      <c r="A60" s="33" t="s">
        <v>329</v>
      </c>
      <c r="B60" s="34" t="s">
        <v>315</v>
      </c>
      <c r="C60" s="35" t="s">
        <v>386</v>
      </c>
      <c r="D60" s="36">
        <v>11022700</v>
      </c>
      <c r="E60" s="36">
        <v>6825019.3200000003</v>
      </c>
      <c r="F60" s="37">
        <v>4197680.68</v>
      </c>
      <c r="G60" s="38"/>
      <c r="H60" s="38"/>
    </row>
    <row r="61" spans="1:8" ht="24">
      <c r="A61" s="33" t="s">
        <v>365</v>
      </c>
      <c r="B61" s="34" t="s">
        <v>315</v>
      </c>
      <c r="C61" s="35" t="s">
        <v>387</v>
      </c>
      <c r="D61" s="36">
        <v>112435.05</v>
      </c>
      <c r="E61" s="36">
        <v>112435.05</v>
      </c>
      <c r="F61" s="37">
        <v>0</v>
      </c>
      <c r="G61" s="38"/>
      <c r="H61" s="38"/>
    </row>
    <row r="62" spans="1:8" ht="24">
      <c r="A62" s="33" t="s">
        <v>388</v>
      </c>
      <c r="B62" s="34" t="s">
        <v>315</v>
      </c>
      <c r="C62" s="35" t="s">
        <v>389</v>
      </c>
      <c r="D62" s="36">
        <v>176600</v>
      </c>
      <c r="E62" s="36">
        <v>88338</v>
      </c>
      <c r="F62" s="37">
        <v>88262</v>
      </c>
      <c r="G62" s="38"/>
      <c r="H62" s="38"/>
    </row>
    <row r="63" spans="1:8" ht="48">
      <c r="A63" s="33" t="s">
        <v>373</v>
      </c>
      <c r="B63" s="34" t="s">
        <v>315</v>
      </c>
      <c r="C63" s="35" t="s">
        <v>390</v>
      </c>
      <c r="D63" s="36">
        <v>16328700</v>
      </c>
      <c r="E63" s="36">
        <v>9265000</v>
      </c>
      <c r="F63" s="37">
        <v>7063700</v>
      </c>
      <c r="G63" s="38"/>
      <c r="H63" s="38"/>
    </row>
    <row r="64" spans="1:8">
      <c r="A64" s="33" t="s">
        <v>391</v>
      </c>
      <c r="B64" s="34" t="s">
        <v>315</v>
      </c>
      <c r="C64" s="35" t="s">
        <v>392</v>
      </c>
      <c r="D64" s="36">
        <v>1576040</v>
      </c>
      <c r="E64" s="36">
        <v>1535843.69</v>
      </c>
      <c r="F64" s="37">
        <v>40196.31</v>
      </c>
      <c r="G64" s="38"/>
      <c r="H64" s="38"/>
    </row>
    <row r="65" spans="1:8" ht="48">
      <c r="A65" s="33" t="s">
        <v>369</v>
      </c>
      <c r="B65" s="34" t="s">
        <v>315</v>
      </c>
      <c r="C65" s="35" t="s">
        <v>393</v>
      </c>
      <c r="D65" s="36">
        <v>7169800</v>
      </c>
      <c r="E65" s="36">
        <v>6994811.6900000004</v>
      </c>
      <c r="F65" s="37">
        <v>174988.31</v>
      </c>
      <c r="G65" s="38"/>
      <c r="H65" s="38"/>
    </row>
    <row r="66" spans="1:8" ht="24">
      <c r="A66" s="33" t="s">
        <v>394</v>
      </c>
      <c r="B66" s="34" t="s">
        <v>315</v>
      </c>
      <c r="C66" s="35" t="s">
        <v>395</v>
      </c>
      <c r="D66" s="36">
        <v>145000</v>
      </c>
      <c r="E66" s="36">
        <v>96208</v>
      </c>
      <c r="F66" s="37">
        <v>48792</v>
      </c>
      <c r="G66" s="38"/>
      <c r="H66" s="38"/>
    </row>
    <row r="67" spans="1:8">
      <c r="A67" s="33" t="s">
        <v>331</v>
      </c>
      <c r="B67" s="34" t="s">
        <v>315</v>
      </c>
      <c r="C67" s="35" t="s">
        <v>396</v>
      </c>
      <c r="D67" s="36">
        <v>135399.98000000001</v>
      </c>
      <c r="E67" s="36">
        <v>30739</v>
      </c>
      <c r="F67" s="37">
        <v>104660.98</v>
      </c>
      <c r="G67" s="38"/>
      <c r="H67" s="38"/>
    </row>
    <row r="68" spans="1:8">
      <c r="A68" s="33" t="s">
        <v>333</v>
      </c>
      <c r="B68" s="34" t="s">
        <v>315</v>
      </c>
      <c r="C68" s="35" t="s">
        <v>397</v>
      </c>
      <c r="D68" s="36">
        <v>216000.02</v>
      </c>
      <c r="E68" s="36">
        <v>135512.56</v>
      </c>
      <c r="F68" s="37">
        <v>80487.460000000006</v>
      </c>
      <c r="G68" s="38"/>
      <c r="H68" s="38"/>
    </row>
    <row r="69" spans="1:8" ht="24">
      <c r="A69" s="33" t="s">
        <v>375</v>
      </c>
      <c r="B69" s="34" t="s">
        <v>315</v>
      </c>
      <c r="C69" s="35" t="s">
        <v>398</v>
      </c>
      <c r="D69" s="36">
        <v>51360200</v>
      </c>
      <c r="E69" s="36">
        <v>14973599.039999999</v>
      </c>
      <c r="F69" s="37">
        <v>36386600.960000001</v>
      </c>
      <c r="G69" s="38"/>
      <c r="H69" s="38"/>
    </row>
    <row r="70" spans="1:8" ht="48">
      <c r="A70" s="33" t="s">
        <v>369</v>
      </c>
      <c r="B70" s="34" t="s">
        <v>315</v>
      </c>
      <c r="C70" s="35" t="s">
        <v>399</v>
      </c>
      <c r="D70" s="36">
        <v>40223400</v>
      </c>
      <c r="E70" s="36">
        <v>39996500</v>
      </c>
      <c r="F70" s="37">
        <v>226900</v>
      </c>
      <c r="G70" s="38"/>
      <c r="H70" s="38"/>
    </row>
    <row r="71" spans="1:8" ht="48">
      <c r="A71" s="33" t="s">
        <v>369</v>
      </c>
      <c r="B71" s="34" t="s">
        <v>315</v>
      </c>
      <c r="C71" s="35" t="s">
        <v>400</v>
      </c>
      <c r="D71" s="36">
        <v>486998000</v>
      </c>
      <c r="E71" s="36">
        <v>346535547.02999997</v>
      </c>
      <c r="F71" s="37">
        <v>140462452.97</v>
      </c>
      <c r="G71" s="38"/>
      <c r="H71" s="38"/>
    </row>
    <row r="72" spans="1:8" ht="24">
      <c r="A72" s="33" t="s">
        <v>375</v>
      </c>
      <c r="B72" s="34" t="s">
        <v>315</v>
      </c>
      <c r="C72" s="35" t="s">
        <v>401</v>
      </c>
      <c r="D72" s="36">
        <v>17810000</v>
      </c>
      <c r="E72" s="36">
        <v>5730000</v>
      </c>
      <c r="F72" s="37">
        <v>12080000</v>
      </c>
      <c r="G72" s="38"/>
      <c r="H72" s="38"/>
    </row>
    <row r="73" spans="1:8" ht="48">
      <c r="A73" s="33" t="s">
        <v>369</v>
      </c>
      <c r="B73" s="34" t="s">
        <v>315</v>
      </c>
      <c r="C73" s="35" t="s">
        <v>402</v>
      </c>
      <c r="D73" s="36">
        <v>167129000</v>
      </c>
      <c r="E73" s="36">
        <v>107732080.09999999</v>
      </c>
      <c r="F73" s="37">
        <v>59396919.899999999</v>
      </c>
      <c r="G73" s="38"/>
      <c r="H73" s="38"/>
    </row>
    <row r="74" spans="1:8">
      <c r="A74" s="33" t="s">
        <v>344</v>
      </c>
      <c r="B74" s="34" t="s">
        <v>315</v>
      </c>
      <c r="C74" s="35" t="s">
        <v>403</v>
      </c>
      <c r="D74" s="36">
        <v>293473740</v>
      </c>
      <c r="E74" s="36">
        <v>159023912.47</v>
      </c>
      <c r="F74" s="37">
        <v>134449827.53</v>
      </c>
      <c r="G74" s="38"/>
      <c r="H74" s="38"/>
    </row>
    <row r="75" spans="1:8" ht="24">
      <c r="A75" s="33" t="s">
        <v>359</v>
      </c>
      <c r="B75" s="34" t="s">
        <v>315</v>
      </c>
      <c r="C75" s="35" t="s">
        <v>404</v>
      </c>
      <c r="D75" s="36">
        <v>567050</v>
      </c>
      <c r="E75" s="36">
        <v>340486.34</v>
      </c>
      <c r="F75" s="37">
        <v>226563.66</v>
      </c>
      <c r="G75" s="38"/>
      <c r="H75" s="38"/>
    </row>
    <row r="76" spans="1:8" ht="36">
      <c r="A76" s="33" t="s">
        <v>346</v>
      </c>
      <c r="B76" s="34" t="s">
        <v>315</v>
      </c>
      <c r="C76" s="35" t="s">
        <v>405</v>
      </c>
      <c r="D76" s="36">
        <v>79608720</v>
      </c>
      <c r="E76" s="36">
        <v>54246763.579999998</v>
      </c>
      <c r="F76" s="37">
        <v>25361956.420000002</v>
      </c>
      <c r="G76" s="38"/>
      <c r="H76" s="38"/>
    </row>
    <row r="77" spans="1:8" ht="24">
      <c r="A77" s="33" t="s">
        <v>325</v>
      </c>
      <c r="B77" s="34" t="s">
        <v>315</v>
      </c>
      <c r="C77" s="35" t="s">
        <v>406</v>
      </c>
      <c r="D77" s="36">
        <v>1850400</v>
      </c>
      <c r="E77" s="36">
        <v>956104</v>
      </c>
      <c r="F77" s="37">
        <v>894296</v>
      </c>
      <c r="G77" s="38"/>
      <c r="H77" s="38"/>
    </row>
    <row r="78" spans="1:8" ht="24">
      <c r="A78" s="33" t="s">
        <v>375</v>
      </c>
      <c r="B78" s="34" t="s">
        <v>315</v>
      </c>
      <c r="C78" s="35" t="s">
        <v>407</v>
      </c>
      <c r="D78" s="36">
        <v>500000</v>
      </c>
      <c r="E78" s="36">
        <v>0</v>
      </c>
      <c r="F78" s="37">
        <v>500000</v>
      </c>
      <c r="G78" s="38"/>
      <c r="H78" s="38"/>
    </row>
    <row r="79" spans="1:8">
      <c r="A79" s="33" t="s">
        <v>327</v>
      </c>
      <c r="B79" s="34" t="s">
        <v>315</v>
      </c>
      <c r="C79" s="35" t="s">
        <v>408</v>
      </c>
      <c r="D79" s="36">
        <v>99830494</v>
      </c>
      <c r="E79" s="36">
        <v>50917991.259999998</v>
      </c>
      <c r="F79" s="37">
        <v>48912502.740000002</v>
      </c>
      <c r="G79" s="38"/>
      <c r="H79" s="38"/>
    </row>
    <row r="80" spans="1:8">
      <c r="A80" s="33" t="s">
        <v>329</v>
      </c>
      <c r="B80" s="34" t="s">
        <v>315</v>
      </c>
      <c r="C80" s="35" t="s">
        <v>409</v>
      </c>
      <c r="D80" s="36">
        <v>66310690</v>
      </c>
      <c r="E80" s="36">
        <v>43727162.630000003</v>
      </c>
      <c r="F80" s="37">
        <v>22583527.370000001</v>
      </c>
      <c r="G80" s="38"/>
      <c r="H80" s="38"/>
    </row>
    <row r="81" spans="1:8">
      <c r="A81" s="33" t="s">
        <v>331</v>
      </c>
      <c r="B81" s="34" t="s">
        <v>315</v>
      </c>
      <c r="C81" s="35" t="s">
        <v>410</v>
      </c>
      <c r="D81" s="36">
        <v>5300</v>
      </c>
      <c r="E81" s="36">
        <v>1400</v>
      </c>
      <c r="F81" s="37">
        <v>3900</v>
      </c>
      <c r="G81" s="38"/>
      <c r="H81" s="38"/>
    </row>
    <row r="82" spans="1:8">
      <c r="A82" s="33" t="s">
        <v>333</v>
      </c>
      <c r="B82" s="34" t="s">
        <v>315</v>
      </c>
      <c r="C82" s="35" t="s">
        <v>411</v>
      </c>
      <c r="D82" s="36">
        <v>297700</v>
      </c>
      <c r="E82" s="36">
        <v>117171.3</v>
      </c>
      <c r="F82" s="37">
        <v>180528.7</v>
      </c>
      <c r="G82" s="38"/>
      <c r="H82" s="38"/>
    </row>
    <row r="83" spans="1:8">
      <c r="A83" s="33" t="s">
        <v>344</v>
      </c>
      <c r="B83" s="34" t="s">
        <v>315</v>
      </c>
      <c r="C83" s="35" t="s">
        <v>412</v>
      </c>
      <c r="D83" s="36">
        <v>17900080</v>
      </c>
      <c r="E83" s="36">
        <v>10249897.18</v>
      </c>
      <c r="F83" s="37">
        <v>7650182.8200000003</v>
      </c>
      <c r="G83" s="38"/>
      <c r="H83" s="38"/>
    </row>
    <row r="84" spans="1:8" ht="24">
      <c r="A84" s="33" t="s">
        <v>359</v>
      </c>
      <c r="B84" s="34" t="s">
        <v>315</v>
      </c>
      <c r="C84" s="35" t="s">
        <v>413</v>
      </c>
      <c r="D84" s="36">
        <v>31500</v>
      </c>
      <c r="E84" s="36">
        <v>5089</v>
      </c>
      <c r="F84" s="37">
        <v>26411</v>
      </c>
      <c r="G84" s="38"/>
      <c r="H84" s="38"/>
    </row>
    <row r="85" spans="1:8" ht="36">
      <c r="A85" s="33" t="s">
        <v>346</v>
      </c>
      <c r="B85" s="34" t="s">
        <v>315</v>
      </c>
      <c r="C85" s="35" t="s">
        <v>414</v>
      </c>
      <c r="D85" s="36">
        <v>4726700</v>
      </c>
      <c r="E85" s="36">
        <v>3453596.37</v>
      </c>
      <c r="F85" s="37">
        <v>1273103.6299999999</v>
      </c>
      <c r="G85" s="38"/>
      <c r="H85" s="38"/>
    </row>
    <row r="86" spans="1:8" ht="24">
      <c r="A86" s="33" t="s">
        <v>325</v>
      </c>
      <c r="B86" s="34" t="s">
        <v>315</v>
      </c>
      <c r="C86" s="35" t="s">
        <v>415</v>
      </c>
      <c r="D86" s="36">
        <v>197700</v>
      </c>
      <c r="E86" s="36">
        <v>50720</v>
      </c>
      <c r="F86" s="37">
        <v>146980</v>
      </c>
      <c r="G86" s="38"/>
      <c r="H86" s="38"/>
    </row>
    <row r="87" spans="1:8">
      <c r="A87" s="33" t="s">
        <v>327</v>
      </c>
      <c r="B87" s="34" t="s">
        <v>315</v>
      </c>
      <c r="C87" s="35" t="s">
        <v>416</v>
      </c>
      <c r="D87" s="36">
        <v>8376052</v>
      </c>
      <c r="E87" s="36">
        <v>2407112.9500000002</v>
      </c>
      <c r="F87" s="37">
        <v>5968939.0499999998</v>
      </c>
      <c r="G87" s="38"/>
      <c r="H87" s="38"/>
    </row>
    <row r="88" spans="1:8">
      <c r="A88" s="33" t="s">
        <v>329</v>
      </c>
      <c r="B88" s="34" t="s">
        <v>315</v>
      </c>
      <c r="C88" s="35" t="s">
        <v>417</v>
      </c>
      <c r="D88" s="36">
        <v>4438260</v>
      </c>
      <c r="E88" s="36">
        <v>3324215.03</v>
      </c>
      <c r="F88" s="37">
        <v>1114044.97</v>
      </c>
      <c r="G88" s="38"/>
      <c r="H88" s="38"/>
    </row>
    <row r="89" spans="1:8" ht="24">
      <c r="A89" s="33" t="s">
        <v>365</v>
      </c>
      <c r="B89" s="34" t="s">
        <v>315</v>
      </c>
      <c r="C89" s="35" t="s">
        <v>418</v>
      </c>
      <c r="D89" s="36">
        <v>617202</v>
      </c>
      <c r="E89" s="36">
        <v>377165</v>
      </c>
      <c r="F89" s="37">
        <v>240037</v>
      </c>
      <c r="G89" s="38"/>
      <c r="H89" s="38"/>
    </row>
    <row r="90" spans="1:8" ht="48">
      <c r="A90" s="33" t="s">
        <v>373</v>
      </c>
      <c r="B90" s="34" t="s">
        <v>315</v>
      </c>
      <c r="C90" s="35" t="s">
        <v>419</v>
      </c>
      <c r="D90" s="36">
        <v>412000000</v>
      </c>
      <c r="E90" s="36">
        <v>254842480.24000001</v>
      </c>
      <c r="F90" s="37">
        <v>157157519.75999999</v>
      </c>
      <c r="G90" s="38"/>
      <c r="H90" s="38"/>
    </row>
    <row r="91" spans="1:8">
      <c r="A91" s="33" t="s">
        <v>391</v>
      </c>
      <c r="B91" s="34" t="s">
        <v>315</v>
      </c>
      <c r="C91" s="35" t="s">
        <v>420</v>
      </c>
      <c r="D91" s="36">
        <v>52182208</v>
      </c>
      <c r="E91" s="36">
        <v>20432103.780000001</v>
      </c>
      <c r="F91" s="37">
        <v>31750104.219999999</v>
      </c>
      <c r="G91" s="38"/>
      <c r="H91" s="38"/>
    </row>
    <row r="92" spans="1:8">
      <c r="A92" s="33" t="s">
        <v>333</v>
      </c>
      <c r="B92" s="34" t="s">
        <v>315</v>
      </c>
      <c r="C92" s="35" t="s">
        <v>421</v>
      </c>
      <c r="D92" s="36">
        <v>144600</v>
      </c>
      <c r="E92" s="36">
        <v>500</v>
      </c>
      <c r="F92" s="37">
        <v>144100</v>
      </c>
      <c r="G92" s="38"/>
      <c r="H92" s="38"/>
    </row>
    <row r="93" spans="1:8" ht="48">
      <c r="A93" s="33" t="s">
        <v>373</v>
      </c>
      <c r="B93" s="34" t="s">
        <v>315</v>
      </c>
      <c r="C93" s="35" t="s">
        <v>422</v>
      </c>
      <c r="D93" s="36">
        <v>230400000</v>
      </c>
      <c r="E93" s="36">
        <v>127779278</v>
      </c>
      <c r="F93" s="37">
        <v>102620722</v>
      </c>
      <c r="G93" s="38"/>
      <c r="H93" s="38"/>
    </row>
    <row r="94" spans="1:8">
      <c r="A94" s="33" t="s">
        <v>391</v>
      </c>
      <c r="B94" s="34" t="s">
        <v>315</v>
      </c>
      <c r="C94" s="35" t="s">
        <v>423</v>
      </c>
      <c r="D94" s="36">
        <v>7337840</v>
      </c>
      <c r="E94" s="36">
        <v>994520</v>
      </c>
      <c r="F94" s="37">
        <v>6343320</v>
      </c>
      <c r="G94" s="38"/>
      <c r="H94" s="38"/>
    </row>
    <row r="95" spans="1:8" ht="48">
      <c r="A95" s="33" t="s">
        <v>373</v>
      </c>
      <c r="B95" s="34" t="s">
        <v>315</v>
      </c>
      <c r="C95" s="35" t="s">
        <v>424</v>
      </c>
      <c r="D95" s="36">
        <v>95830000</v>
      </c>
      <c r="E95" s="36">
        <v>58366474.600000001</v>
      </c>
      <c r="F95" s="37">
        <v>37463525.399999999</v>
      </c>
      <c r="G95" s="38"/>
      <c r="H95" s="38"/>
    </row>
    <row r="96" spans="1:8">
      <c r="A96" s="33" t="s">
        <v>391</v>
      </c>
      <c r="B96" s="34" t="s">
        <v>315</v>
      </c>
      <c r="C96" s="35" t="s">
        <v>425</v>
      </c>
      <c r="D96" s="36">
        <v>11986828</v>
      </c>
      <c r="E96" s="36">
        <v>4089764.55</v>
      </c>
      <c r="F96" s="37">
        <v>7897063.4500000002</v>
      </c>
      <c r="G96" s="38"/>
      <c r="H96" s="38"/>
    </row>
    <row r="97" spans="1:8">
      <c r="A97" s="33" t="s">
        <v>344</v>
      </c>
      <c r="B97" s="34" t="s">
        <v>315</v>
      </c>
      <c r="C97" s="35" t="s">
        <v>426</v>
      </c>
      <c r="D97" s="36">
        <v>11537754.439999999</v>
      </c>
      <c r="E97" s="36">
        <v>7170511.5099999998</v>
      </c>
      <c r="F97" s="37">
        <v>4367242.93</v>
      </c>
      <c r="G97" s="38"/>
      <c r="H97" s="38"/>
    </row>
    <row r="98" spans="1:8" ht="24">
      <c r="A98" s="33" t="s">
        <v>359</v>
      </c>
      <c r="B98" s="34" t="s">
        <v>315</v>
      </c>
      <c r="C98" s="35" t="s">
        <v>427</v>
      </c>
      <c r="D98" s="36">
        <v>239805</v>
      </c>
      <c r="E98" s="36">
        <v>159422.01999999999</v>
      </c>
      <c r="F98" s="37">
        <v>80382.98</v>
      </c>
      <c r="G98" s="38"/>
      <c r="H98" s="38"/>
    </row>
    <row r="99" spans="1:8" ht="36">
      <c r="A99" s="33" t="s">
        <v>346</v>
      </c>
      <c r="B99" s="34" t="s">
        <v>315</v>
      </c>
      <c r="C99" s="35" t="s">
        <v>428</v>
      </c>
      <c r="D99" s="36">
        <v>3048014.14</v>
      </c>
      <c r="E99" s="36">
        <v>2272774.0299999998</v>
      </c>
      <c r="F99" s="37">
        <v>775240.11</v>
      </c>
      <c r="G99" s="38"/>
      <c r="H99" s="38"/>
    </row>
    <row r="100" spans="1:8" ht="24">
      <c r="A100" s="33" t="s">
        <v>325</v>
      </c>
      <c r="B100" s="34" t="s">
        <v>315</v>
      </c>
      <c r="C100" s="35" t="s">
        <v>429</v>
      </c>
      <c r="D100" s="36">
        <v>301000</v>
      </c>
      <c r="E100" s="36">
        <v>141662</v>
      </c>
      <c r="F100" s="37">
        <v>159338</v>
      </c>
      <c r="G100" s="38"/>
      <c r="H100" s="38"/>
    </row>
    <row r="101" spans="1:8" ht="24">
      <c r="A101" s="33" t="s">
        <v>375</v>
      </c>
      <c r="B101" s="34" t="s">
        <v>315</v>
      </c>
      <c r="C101" s="35" t="s">
        <v>430</v>
      </c>
      <c r="D101" s="36">
        <v>7428800</v>
      </c>
      <c r="E101" s="36">
        <v>5671122.8300000001</v>
      </c>
      <c r="F101" s="37">
        <v>1757677.17</v>
      </c>
      <c r="G101" s="38"/>
      <c r="H101" s="38"/>
    </row>
    <row r="102" spans="1:8">
      <c r="A102" s="33" t="s">
        <v>327</v>
      </c>
      <c r="B102" s="34" t="s">
        <v>315</v>
      </c>
      <c r="C102" s="35" t="s">
        <v>431</v>
      </c>
      <c r="D102" s="36">
        <v>10320359.42</v>
      </c>
      <c r="E102" s="36">
        <v>2643460.79</v>
      </c>
      <c r="F102" s="37">
        <v>7676898.6299999999</v>
      </c>
      <c r="G102" s="38"/>
      <c r="H102" s="38"/>
    </row>
    <row r="103" spans="1:8">
      <c r="A103" s="33" t="s">
        <v>329</v>
      </c>
      <c r="B103" s="34" t="s">
        <v>315</v>
      </c>
      <c r="C103" s="35" t="s">
        <v>432</v>
      </c>
      <c r="D103" s="36">
        <v>2984514</v>
      </c>
      <c r="E103" s="36">
        <v>2242943.02</v>
      </c>
      <c r="F103" s="37">
        <v>741570.98</v>
      </c>
      <c r="G103" s="38"/>
      <c r="H103" s="38"/>
    </row>
    <row r="104" spans="1:8">
      <c r="A104" s="33" t="s">
        <v>433</v>
      </c>
      <c r="B104" s="34" t="s">
        <v>315</v>
      </c>
      <c r="C104" s="35" t="s">
        <v>434</v>
      </c>
      <c r="D104" s="36">
        <v>342000</v>
      </c>
      <c r="E104" s="36">
        <v>171000</v>
      </c>
      <c r="F104" s="37">
        <v>171000</v>
      </c>
      <c r="G104" s="38"/>
      <c r="H104" s="38"/>
    </row>
    <row r="105" spans="1:8">
      <c r="A105" s="33" t="s">
        <v>391</v>
      </c>
      <c r="B105" s="34" t="s">
        <v>315</v>
      </c>
      <c r="C105" s="35" t="s">
        <v>435</v>
      </c>
      <c r="D105" s="36">
        <v>2025500</v>
      </c>
      <c r="E105" s="36">
        <v>631216.36</v>
      </c>
      <c r="F105" s="37">
        <v>1394283.64</v>
      </c>
      <c r="G105" s="38"/>
      <c r="H105" s="38"/>
    </row>
    <row r="106" spans="1:8">
      <c r="A106" s="33" t="s">
        <v>331</v>
      </c>
      <c r="B106" s="34" t="s">
        <v>315</v>
      </c>
      <c r="C106" s="35" t="s">
        <v>436</v>
      </c>
      <c r="D106" s="36">
        <v>800</v>
      </c>
      <c r="E106" s="36">
        <v>800</v>
      </c>
      <c r="F106" s="37">
        <v>0</v>
      </c>
      <c r="G106" s="38"/>
      <c r="H106" s="38"/>
    </row>
    <row r="107" spans="1:8">
      <c r="A107" s="33" t="s">
        <v>333</v>
      </c>
      <c r="B107" s="34" t="s">
        <v>315</v>
      </c>
      <c r="C107" s="35" t="s">
        <v>437</v>
      </c>
      <c r="D107" s="36">
        <v>1200</v>
      </c>
      <c r="E107" s="36">
        <v>1198.17</v>
      </c>
      <c r="F107" s="37">
        <v>1.83</v>
      </c>
      <c r="G107" s="38"/>
      <c r="H107" s="38"/>
    </row>
    <row r="108" spans="1:8">
      <c r="A108" s="33" t="s">
        <v>344</v>
      </c>
      <c r="B108" s="34" t="s">
        <v>315</v>
      </c>
      <c r="C108" s="35" t="s">
        <v>438</v>
      </c>
      <c r="D108" s="36">
        <v>24215900</v>
      </c>
      <c r="E108" s="36">
        <v>13466490.279999999</v>
      </c>
      <c r="F108" s="37">
        <v>10749409.720000001</v>
      </c>
      <c r="G108" s="38"/>
      <c r="H108" s="38"/>
    </row>
    <row r="109" spans="1:8" ht="24">
      <c r="A109" s="33" t="s">
        <v>359</v>
      </c>
      <c r="B109" s="34" t="s">
        <v>315</v>
      </c>
      <c r="C109" s="35" t="s">
        <v>439</v>
      </c>
      <c r="D109" s="36">
        <v>34180</v>
      </c>
      <c r="E109" s="36">
        <v>34160</v>
      </c>
      <c r="F109" s="37">
        <v>20</v>
      </c>
      <c r="G109" s="38"/>
      <c r="H109" s="38"/>
    </row>
    <row r="110" spans="1:8" ht="36">
      <c r="A110" s="33" t="s">
        <v>346</v>
      </c>
      <c r="B110" s="34" t="s">
        <v>315</v>
      </c>
      <c r="C110" s="35" t="s">
        <v>440</v>
      </c>
      <c r="D110" s="36">
        <v>6281544</v>
      </c>
      <c r="E110" s="36">
        <v>4395121.55</v>
      </c>
      <c r="F110" s="37">
        <v>1886422.45</v>
      </c>
      <c r="G110" s="38"/>
      <c r="H110" s="38"/>
    </row>
    <row r="111" spans="1:8" ht="24">
      <c r="A111" s="33" t="s">
        <v>316</v>
      </c>
      <c r="B111" s="34" t="s">
        <v>315</v>
      </c>
      <c r="C111" s="35" t="s">
        <v>441</v>
      </c>
      <c r="D111" s="36">
        <v>28464720</v>
      </c>
      <c r="E111" s="36">
        <v>16606040.59</v>
      </c>
      <c r="F111" s="37">
        <v>11858679.41</v>
      </c>
      <c r="G111" s="38"/>
      <c r="H111" s="38"/>
    </row>
    <row r="112" spans="1:8" ht="24">
      <c r="A112" s="33" t="s">
        <v>318</v>
      </c>
      <c r="B112" s="34" t="s">
        <v>315</v>
      </c>
      <c r="C112" s="35" t="s">
        <v>442</v>
      </c>
      <c r="D112" s="36">
        <v>121100</v>
      </c>
      <c r="E112" s="36">
        <v>86616.54</v>
      </c>
      <c r="F112" s="37">
        <v>34483.46</v>
      </c>
      <c r="G112" s="38"/>
      <c r="H112" s="38"/>
    </row>
    <row r="113" spans="1:8" ht="36">
      <c r="A113" s="33" t="s">
        <v>320</v>
      </c>
      <c r="B113" s="34" t="s">
        <v>315</v>
      </c>
      <c r="C113" s="35" t="s">
        <v>443</v>
      </c>
      <c r="D113" s="36">
        <v>7389330</v>
      </c>
      <c r="E113" s="36">
        <v>5527382.0599999996</v>
      </c>
      <c r="F113" s="37">
        <v>1861947.94</v>
      </c>
      <c r="G113" s="38"/>
      <c r="H113" s="38"/>
    </row>
    <row r="114" spans="1:8" ht="24">
      <c r="A114" s="33" t="s">
        <v>444</v>
      </c>
      <c r="B114" s="34" t="s">
        <v>315</v>
      </c>
      <c r="C114" s="44" t="s">
        <v>446</v>
      </c>
      <c r="D114" s="36">
        <v>50000</v>
      </c>
      <c r="E114" s="36">
        <v>0</v>
      </c>
      <c r="F114" s="37">
        <v>50000</v>
      </c>
      <c r="G114" s="38"/>
      <c r="H114" s="38"/>
    </row>
    <row r="115" spans="1:8" ht="24">
      <c r="A115" s="33" t="s">
        <v>325</v>
      </c>
      <c r="B115" s="34" t="s">
        <v>315</v>
      </c>
      <c r="C115" s="35" t="s">
        <v>445</v>
      </c>
      <c r="D115" s="36">
        <v>1653980</v>
      </c>
      <c r="E115" s="36">
        <v>824069.51</v>
      </c>
      <c r="F115" s="37">
        <v>829910.49</v>
      </c>
      <c r="G115" s="38"/>
      <c r="H115" s="38"/>
    </row>
    <row r="116" spans="1:8">
      <c r="A116" s="33" t="s">
        <v>327</v>
      </c>
      <c r="B116" s="34" t="s">
        <v>315</v>
      </c>
      <c r="C116" s="35" t="s">
        <v>446</v>
      </c>
      <c r="D116" s="36">
        <v>6583900</v>
      </c>
      <c r="E116" s="36">
        <v>1821399.09</v>
      </c>
      <c r="F116" s="37">
        <v>4762500.91</v>
      </c>
      <c r="G116" s="38"/>
      <c r="H116" s="38"/>
    </row>
    <row r="117" spans="1:8">
      <c r="A117" s="33" t="s">
        <v>329</v>
      </c>
      <c r="B117" s="34" t="s">
        <v>315</v>
      </c>
      <c r="C117" s="35" t="s">
        <v>447</v>
      </c>
      <c r="D117" s="36">
        <v>5106490</v>
      </c>
      <c r="E117" s="36">
        <v>2501502.5299999998</v>
      </c>
      <c r="F117" s="37">
        <v>2604987.4700000002</v>
      </c>
      <c r="G117" s="38"/>
      <c r="H117" s="38"/>
    </row>
    <row r="118" spans="1:8">
      <c r="A118" s="33" t="s">
        <v>391</v>
      </c>
      <c r="B118" s="34" t="s">
        <v>315</v>
      </c>
      <c r="C118" s="35" t="s">
        <v>448</v>
      </c>
      <c r="D118" s="36">
        <v>1624950</v>
      </c>
      <c r="E118" s="36">
        <v>516210</v>
      </c>
      <c r="F118" s="37">
        <v>1108740</v>
      </c>
      <c r="G118" s="38"/>
      <c r="H118" s="38"/>
    </row>
    <row r="119" spans="1:8" ht="24">
      <c r="A119" s="33" t="s">
        <v>394</v>
      </c>
      <c r="B119" s="34" t="s">
        <v>315</v>
      </c>
      <c r="C119" s="35" t="s">
        <v>449</v>
      </c>
      <c r="D119" s="36">
        <v>837500</v>
      </c>
      <c r="E119" s="36">
        <v>582955.19999999995</v>
      </c>
      <c r="F119" s="37">
        <v>254544.8</v>
      </c>
      <c r="G119" s="38"/>
      <c r="H119" s="38"/>
    </row>
    <row r="120" spans="1:8">
      <c r="A120" s="33" t="s">
        <v>331</v>
      </c>
      <c r="B120" s="34" t="s">
        <v>315</v>
      </c>
      <c r="C120" s="35" t="s">
        <v>450</v>
      </c>
      <c r="D120" s="36">
        <v>23050</v>
      </c>
      <c r="E120" s="36">
        <v>19143.310000000001</v>
      </c>
      <c r="F120" s="37">
        <v>3906.69</v>
      </c>
      <c r="G120" s="38"/>
      <c r="H120" s="38"/>
    </row>
    <row r="121" spans="1:8">
      <c r="A121" s="33" t="s">
        <v>333</v>
      </c>
      <c r="B121" s="34" t="s">
        <v>315</v>
      </c>
      <c r="C121" s="35" t="s">
        <v>451</v>
      </c>
      <c r="D121" s="36">
        <v>31250</v>
      </c>
      <c r="E121" s="36">
        <v>1394.07</v>
      </c>
      <c r="F121" s="37">
        <v>29855.93</v>
      </c>
      <c r="G121" s="38"/>
      <c r="H121" s="38"/>
    </row>
    <row r="122" spans="1:8">
      <c r="A122" s="33" t="s">
        <v>344</v>
      </c>
      <c r="B122" s="34" t="s">
        <v>315</v>
      </c>
      <c r="C122" s="35" t="s">
        <v>452</v>
      </c>
      <c r="D122" s="36">
        <v>39910100</v>
      </c>
      <c r="E122" s="36">
        <v>23425926.300000001</v>
      </c>
      <c r="F122" s="37">
        <v>16484173.699999999</v>
      </c>
      <c r="G122" s="38"/>
      <c r="H122" s="38"/>
    </row>
    <row r="123" spans="1:8" ht="24">
      <c r="A123" s="33" t="s">
        <v>359</v>
      </c>
      <c r="B123" s="34" t="s">
        <v>315</v>
      </c>
      <c r="C123" s="35" t="s">
        <v>453</v>
      </c>
      <c r="D123" s="36">
        <v>111400</v>
      </c>
      <c r="E123" s="36">
        <v>142.26</v>
      </c>
      <c r="F123" s="37">
        <v>111257.74</v>
      </c>
      <c r="G123" s="38"/>
      <c r="H123" s="38"/>
    </row>
    <row r="124" spans="1:8" ht="36">
      <c r="A124" s="33" t="s">
        <v>346</v>
      </c>
      <c r="B124" s="34" t="s">
        <v>315</v>
      </c>
      <c r="C124" s="35" t="s">
        <v>454</v>
      </c>
      <c r="D124" s="36">
        <v>10497300</v>
      </c>
      <c r="E124" s="36">
        <v>7609456.1299999999</v>
      </c>
      <c r="F124" s="37">
        <v>2887843.87</v>
      </c>
      <c r="G124" s="38"/>
      <c r="H124" s="38"/>
    </row>
    <row r="125" spans="1:8" ht="24">
      <c r="A125" s="33" t="s">
        <v>325</v>
      </c>
      <c r="B125" s="34" t="s">
        <v>315</v>
      </c>
      <c r="C125" s="35" t="s">
        <v>455</v>
      </c>
      <c r="D125" s="36">
        <v>759500</v>
      </c>
      <c r="E125" s="36">
        <v>483768.36</v>
      </c>
      <c r="F125" s="37">
        <v>275731.64</v>
      </c>
      <c r="G125" s="38"/>
      <c r="H125" s="38"/>
    </row>
    <row r="126" spans="1:8">
      <c r="A126" s="33" t="s">
        <v>327</v>
      </c>
      <c r="B126" s="34" t="s">
        <v>315</v>
      </c>
      <c r="C126" s="35" t="s">
        <v>456</v>
      </c>
      <c r="D126" s="36">
        <v>2856780</v>
      </c>
      <c r="E126" s="36">
        <v>1206987.53</v>
      </c>
      <c r="F126" s="37">
        <v>1649792.47</v>
      </c>
      <c r="G126" s="38"/>
      <c r="H126" s="38"/>
    </row>
    <row r="127" spans="1:8">
      <c r="A127" s="33" t="s">
        <v>329</v>
      </c>
      <c r="B127" s="34" t="s">
        <v>315</v>
      </c>
      <c r="C127" s="35" t="s">
        <v>457</v>
      </c>
      <c r="D127" s="36">
        <v>4245000</v>
      </c>
      <c r="E127" s="36">
        <v>2479268.7799999998</v>
      </c>
      <c r="F127" s="37">
        <v>1765731.22</v>
      </c>
      <c r="G127" s="38"/>
      <c r="H127" s="38"/>
    </row>
    <row r="128" spans="1:8" ht="48">
      <c r="A128" s="33" t="s">
        <v>373</v>
      </c>
      <c r="B128" s="34" t="s">
        <v>315</v>
      </c>
      <c r="C128" s="35" t="s">
        <v>458</v>
      </c>
      <c r="D128" s="36">
        <v>81475970</v>
      </c>
      <c r="E128" s="36">
        <v>46795900</v>
      </c>
      <c r="F128" s="37">
        <v>34680070</v>
      </c>
      <c r="G128" s="38"/>
      <c r="H128" s="38"/>
    </row>
    <row r="129" spans="1:8">
      <c r="A129" s="33" t="s">
        <v>391</v>
      </c>
      <c r="B129" s="34" t="s">
        <v>315</v>
      </c>
      <c r="C129" s="35" t="s">
        <v>459</v>
      </c>
      <c r="D129" s="36">
        <v>3873991.88</v>
      </c>
      <c r="E129" s="36">
        <v>2941991.88</v>
      </c>
      <c r="F129" s="37">
        <v>932000</v>
      </c>
      <c r="G129" s="38"/>
      <c r="H129" s="38"/>
    </row>
    <row r="130" spans="1:8" ht="48">
      <c r="A130" s="33" t="s">
        <v>369</v>
      </c>
      <c r="B130" s="34" t="s">
        <v>315</v>
      </c>
      <c r="C130" s="35" t="s">
        <v>460</v>
      </c>
      <c r="D130" s="36">
        <v>3396000</v>
      </c>
      <c r="E130" s="36">
        <v>1827785.1</v>
      </c>
      <c r="F130" s="37">
        <v>1568214.9</v>
      </c>
      <c r="G130" s="38"/>
      <c r="H130" s="38"/>
    </row>
    <row r="131" spans="1:8" ht="24">
      <c r="A131" s="33" t="s">
        <v>394</v>
      </c>
      <c r="B131" s="34" t="s">
        <v>315</v>
      </c>
      <c r="C131" s="35" t="s">
        <v>461</v>
      </c>
      <c r="D131" s="36">
        <v>10900</v>
      </c>
      <c r="E131" s="36">
        <v>5412</v>
      </c>
      <c r="F131" s="37">
        <v>5488</v>
      </c>
      <c r="G131" s="38"/>
      <c r="H131" s="38"/>
    </row>
    <row r="132" spans="1:8">
      <c r="A132" s="33" t="s">
        <v>331</v>
      </c>
      <c r="B132" s="34" t="s">
        <v>315</v>
      </c>
      <c r="C132" s="35" t="s">
        <v>462</v>
      </c>
      <c r="D132" s="36">
        <v>800</v>
      </c>
      <c r="E132" s="36">
        <v>0</v>
      </c>
      <c r="F132" s="37">
        <v>800</v>
      </c>
      <c r="G132" s="38"/>
      <c r="H132" s="38"/>
    </row>
    <row r="133" spans="1:8">
      <c r="A133" s="33" t="s">
        <v>333</v>
      </c>
      <c r="B133" s="34" t="s">
        <v>315</v>
      </c>
      <c r="C133" s="35" t="s">
        <v>463</v>
      </c>
      <c r="D133" s="36">
        <v>1000</v>
      </c>
      <c r="E133" s="36">
        <v>939.19</v>
      </c>
      <c r="F133" s="37">
        <v>60.81</v>
      </c>
      <c r="G133" s="38"/>
      <c r="H133" s="38"/>
    </row>
    <row r="134" spans="1:8" ht="24">
      <c r="A134" s="33" t="s">
        <v>316</v>
      </c>
      <c r="B134" s="34" t="s">
        <v>315</v>
      </c>
      <c r="C134" s="35" t="s">
        <v>464</v>
      </c>
      <c r="D134" s="36">
        <v>14907500</v>
      </c>
      <c r="E134" s="36">
        <v>8393094.8399999999</v>
      </c>
      <c r="F134" s="37">
        <v>6514405.1600000001</v>
      </c>
      <c r="G134" s="38"/>
      <c r="H134" s="38"/>
    </row>
    <row r="135" spans="1:8" ht="24">
      <c r="A135" s="33" t="s">
        <v>318</v>
      </c>
      <c r="B135" s="34" t="s">
        <v>315</v>
      </c>
      <c r="C135" s="35" t="s">
        <v>465</v>
      </c>
      <c r="D135" s="36">
        <v>286000</v>
      </c>
      <c r="E135" s="36">
        <v>139331.67000000001</v>
      </c>
      <c r="F135" s="37">
        <v>146668.32999999999</v>
      </c>
      <c r="G135" s="38"/>
      <c r="H135" s="38"/>
    </row>
    <row r="136" spans="1:8" ht="36">
      <c r="A136" s="33" t="s">
        <v>320</v>
      </c>
      <c r="B136" s="34" t="s">
        <v>315</v>
      </c>
      <c r="C136" s="35" t="s">
        <v>466</v>
      </c>
      <c r="D136" s="36">
        <v>3917700</v>
      </c>
      <c r="E136" s="36">
        <v>2830026.17</v>
      </c>
      <c r="F136" s="37">
        <v>1087673.83</v>
      </c>
      <c r="G136" s="38"/>
      <c r="H136" s="38"/>
    </row>
    <row r="137" spans="1:8" ht="24">
      <c r="A137" s="33" t="s">
        <v>325</v>
      </c>
      <c r="B137" s="34" t="s">
        <v>315</v>
      </c>
      <c r="C137" s="35" t="s">
        <v>467</v>
      </c>
      <c r="D137" s="36">
        <v>483400</v>
      </c>
      <c r="E137" s="36">
        <v>217286.67</v>
      </c>
      <c r="F137" s="37">
        <v>266113.33</v>
      </c>
      <c r="G137" s="38"/>
      <c r="H137" s="38"/>
    </row>
    <row r="138" spans="1:8">
      <c r="A138" s="33" t="s">
        <v>327</v>
      </c>
      <c r="B138" s="34" t="s">
        <v>315</v>
      </c>
      <c r="C138" s="35" t="s">
        <v>468</v>
      </c>
      <c r="D138" s="36">
        <v>1430800</v>
      </c>
      <c r="E138" s="36">
        <v>933010.38</v>
      </c>
      <c r="F138" s="37">
        <v>497789.62</v>
      </c>
      <c r="G138" s="38"/>
      <c r="H138" s="38"/>
    </row>
    <row r="139" spans="1:8">
      <c r="A139" s="33" t="s">
        <v>329</v>
      </c>
      <c r="B139" s="34" t="s">
        <v>315</v>
      </c>
      <c r="C139" s="35" t="s">
        <v>469</v>
      </c>
      <c r="D139" s="36">
        <v>1020300</v>
      </c>
      <c r="E139" s="36">
        <v>646487.91</v>
      </c>
      <c r="F139" s="37">
        <v>373812.09</v>
      </c>
      <c r="G139" s="38"/>
      <c r="H139" s="38"/>
    </row>
    <row r="140" spans="1:8" ht="24">
      <c r="A140" s="33" t="s">
        <v>388</v>
      </c>
      <c r="B140" s="34" t="s">
        <v>315</v>
      </c>
      <c r="C140" s="35" t="s">
        <v>470</v>
      </c>
      <c r="D140" s="36">
        <v>364500</v>
      </c>
      <c r="E140" s="36">
        <v>360000</v>
      </c>
      <c r="F140" s="37">
        <v>4500</v>
      </c>
      <c r="G140" s="38"/>
      <c r="H140" s="38"/>
    </row>
    <row r="141" spans="1:8">
      <c r="A141" s="33" t="s">
        <v>331</v>
      </c>
      <c r="B141" s="34" t="s">
        <v>315</v>
      </c>
      <c r="C141" s="35" t="s">
        <v>471</v>
      </c>
      <c r="D141" s="36">
        <v>8300</v>
      </c>
      <c r="E141" s="36">
        <v>7017</v>
      </c>
      <c r="F141" s="37">
        <v>1283</v>
      </c>
      <c r="G141" s="38"/>
      <c r="H141" s="38"/>
    </row>
    <row r="142" spans="1:8">
      <c r="A142" s="33" t="s">
        <v>333</v>
      </c>
      <c r="B142" s="34" t="s">
        <v>315</v>
      </c>
      <c r="C142" s="35" t="s">
        <v>472</v>
      </c>
      <c r="D142" s="36">
        <v>13700</v>
      </c>
      <c r="E142" s="36">
        <v>1454.76</v>
      </c>
      <c r="F142" s="37">
        <v>12245.24</v>
      </c>
      <c r="G142" s="38"/>
      <c r="H142" s="38"/>
    </row>
    <row r="143" spans="1:8">
      <c r="A143" s="33" t="s">
        <v>327</v>
      </c>
      <c r="B143" s="34" t="s">
        <v>315</v>
      </c>
      <c r="C143" s="35" t="s">
        <v>473</v>
      </c>
      <c r="D143" s="36">
        <v>4346100</v>
      </c>
      <c r="E143" s="36">
        <v>2594505.75</v>
      </c>
      <c r="F143" s="37">
        <v>1751594.25</v>
      </c>
      <c r="G143" s="38"/>
      <c r="H143" s="38"/>
    </row>
    <row r="144" spans="1:8">
      <c r="A144" s="33" t="s">
        <v>474</v>
      </c>
      <c r="B144" s="34" t="s">
        <v>315</v>
      </c>
      <c r="C144" s="35" t="s">
        <v>475</v>
      </c>
      <c r="D144" s="36">
        <v>1417000</v>
      </c>
      <c r="E144" s="36">
        <v>1417000</v>
      </c>
      <c r="F144" s="37">
        <v>0</v>
      </c>
      <c r="G144" s="38"/>
      <c r="H144" s="38"/>
    </row>
    <row r="145" spans="1:8" ht="24">
      <c r="A145" s="33" t="s">
        <v>316</v>
      </c>
      <c r="B145" s="34" t="s">
        <v>315</v>
      </c>
      <c r="C145" s="35" t="s">
        <v>476</v>
      </c>
      <c r="D145" s="36">
        <v>9716966.2799999993</v>
      </c>
      <c r="E145" s="36">
        <v>5420234.6699999999</v>
      </c>
      <c r="F145" s="37">
        <v>4296731.6100000003</v>
      </c>
      <c r="G145" s="38"/>
      <c r="H145" s="38"/>
    </row>
    <row r="146" spans="1:8" ht="36">
      <c r="A146" s="33" t="s">
        <v>320</v>
      </c>
      <c r="B146" s="34" t="s">
        <v>315</v>
      </c>
      <c r="C146" s="35" t="s">
        <v>477</v>
      </c>
      <c r="D146" s="36">
        <v>2531862.7999999998</v>
      </c>
      <c r="E146" s="36">
        <v>1924238.66</v>
      </c>
      <c r="F146" s="37">
        <v>607624.14</v>
      </c>
      <c r="G146" s="38"/>
      <c r="H146" s="38"/>
    </row>
    <row r="147" spans="1:8" ht="24">
      <c r="A147" s="33" t="s">
        <v>325</v>
      </c>
      <c r="B147" s="34" t="s">
        <v>315</v>
      </c>
      <c r="C147" s="35" t="s">
        <v>478</v>
      </c>
      <c r="D147" s="36">
        <v>1631850</v>
      </c>
      <c r="E147" s="36">
        <v>651276.31000000006</v>
      </c>
      <c r="F147" s="37">
        <v>980573.69</v>
      </c>
      <c r="G147" s="38"/>
      <c r="H147" s="38"/>
    </row>
    <row r="148" spans="1:8">
      <c r="A148" s="33" t="s">
        <v>327</v>
      </c>
      <c r="B148" s="34" t="s">
        <v>315</v>
      </c>
      <c r="C148" s="35" t="s">
        <v>479</v>
      </c>
      <c r="D148" s="36">
        <v>22445650.920000002</v>
      </c>
      <c r="E148" s="36">
        <v>15123116.560000001</v>
      </c>
      <c r="F148" s="37">
        <v>7322534.3600000003</v>
      </c>
      <c r="G148" s="38"/>
      <c r="H148" s="38"/>
    </row>
    <row r="149" spans="1:8">
      <c r="A149" s="33" t="s">
        <v>329</v>
      </c>
      <c r="B149" s="34" t="s">
        <v>315</v>
      </c>
      <c r="C149" s="35" t="s">
        <v>480</v>
      </c>
      <c r="D149" s="36">
        <v>393190</v>
      </c>
      <c r="E149" s="36">
        <v>206981.76000000001</v>
      </c>
      <c r="F149" s="37">
        <v>186208.24</v>
      </c>
      <c r="G149" s="38"/>
      <c r="H149" s="38"/>
    </row>
    <row r="150" spans="1:8" ht="48">
      <c r="A150" s="33" t="s">
        <v>373</v>
      </c>
      <c r="B150" s="34" t="s">
        <v>315</v>
      </c>
      <c r="C150" s="35" t="s">
        <v>481</v>
      </c>
      <c r="D150" s="36">
        <v>33487300</v>
      </c>
      <c r="E150" s="36">
        <v>19080929</v>
      </c>
      <c r="F150" s="37">
        <v>14406371</v>
      </c>
      <c r="G150" s="38"/>
      <c r="H150" s="38"/>
    </row>
    <row r="151" spans="1:8">
      <c r="A151" s="33" t="s">
        <v>331</v>
      </c>
      <c r="B151" s="34" t="s">
        <v>315</v>
      </c>
      <c r="C151" s="35" t="s">
        <v>482</v>
      </c>
      <c r="D151" s="36">
        <v>11000</v>
      </c>
      <c r="E151" s="36">
        <v>3970</v>
      </c>
      <c r="F151" s="37">
        <v>7030</v>
      </c>
      <c r="G151" s="38"/>
      <c r="H151" s="38"/>
    </row>
    <row r="152" spans="1:8">
      <c r="A152" s="33" t="s">
        <v>333</v>
      </c>
      <c r="B152" s="34" t="s">
        <v>315</v>
      </c>
      <c r="C152" s="35" t="s">
        <v>483</v>
      </c>
      <c r="D152" s="36">
        <v>900</v>
      </c>
      <c r="E152" s="36">
        <v>413.9</v>
      </c>
      <c r="F152" s="37">
        <v>486.1</v>
      </c>
      <c r="G152" s="38"/>
      <c r="H152" s="38"/>
    </row>
    <row r="153" spans="1:8">
      <c r="A153" s="33" t="s">
        <v>327</v>
      </c>
      <c r="B153" s="34" t="s">
        <v>315</v>
      </c>
      <c r="C153" s="35" t="s">
        <v>484</v>
      </c>
      <c r="D153" s="36">
        <v>91564</v>
      </c>
      <c r="E153" s="36">
        <v>23756.99</v>
      </c>
      <c r="F153" s="37">
        <v>67807.009999999995</v>
      </c>
      <c r="G153" s="38"/>
      <c r="H153" s="38"/>
    </row>
    <row r="154" spans="1:8">
      <c r="A154" s="33" t="s">
        <v>485</v>
      </c>
      <c r="B154" s="34" t="s">
        <v>315</v>
      </c>
      <c r="C154" s="35" t="s">
        <v>486</v>
      </c>
      <c r="D154" s="36">
        <v>23715000</v>
      </c>
      <c r="E154" s="36">
        <v>14359412.67</v>
      </c>
      <c r="F154" s="37">
        <v>9355587.3300000001</v>
      </c>
      <c r="G154" s="38"/>
      <c r="H154" s="38"/>
    </row>
    <row r="155" spans="1:8" ht="48">
      <c r="A155" s="33" t="s">
        <v>373</v>
      </c>
      <c r="B155" s="34" t="s">
        <v>315</v>
      </c>
      <c r="C155" s="35" t="s">
        <v>487</v>
      </c>
      <c r="D155" s="36">
        <v>49193000</v>
      </c>
      <c r="E155" s="36">
        <v>25067900</v>
      </c>
      <c r="F155" s="37">
        <v>24125100</v>
      </c>
      <c r="G155" s="38"/>
      <c r="H155" s="38"/>
    </row>
    <row r="156" spans="1:8">
      <c r="A156" s="33" t="s">
        <v>344</v>
      </c>
      <c r="B156" s="34" t="s">
        <v>315</v>
      </c>
      <c r="C156" s="35" t="s">
        <v>488</v>
      </c>
      <c r="D156" s="36">
        <v>118900</v>
      </c>
      <c r="E156" s="36">
        <v>0</v>
      </c>
      <c r="F156" s="37">
        <v>118900</v>
      </c>
      <c r="G156" s="38"/>
      <c r="H156" s="38"/>
    </row>
    <row r="157" spans="1:8" ht="36">
      <c r="A157" s="33" t="s">
        <v>346</v>
      </c>
      <c r="B157" s="34" t="s">
        <v>315</v>
      </c>
      <c r="C157" s="35" t="s">
        <v>489</v>
      </c>
      <c r="D157" s="36">
        <v>35900</v>
      </c>
      <c r="E157" s="36">
        <v>0</v>
      </c>
      <c r="F157" s="37">
        <v>35900</v>
      </c>
      <c r="G157" s="38"/>
      <c r="H157" s="38"/>
    </row>
    <row r="158" spans="1:8" ht="24">
      <c r="A158" s="33" t="s">
        <v>325</v>
      </c>
      <c r="B158" s="34" t="s">
        <v>315</v>
      </c>
      <c r="C158" s="35" t="s">
        <v>490</v>
      </c>
      <c r="D158" s="36">
        <v>55800</v>
      </c>
      <c r="E158" s="36">
        <v>0</v>
      </c>
      <c r="F158" s="37">
        <v>55800</v>
      </c>
      <c r="G158" s="38"/>
      <c r="H158" s="38"/>
    </row>
    <row r="159" spans="1:8">
      <c r="A159" s="33" t="s">
        <v>327</v>
      </c>
      <c r="B159" s="34" t="s">
        <v>315</v>
      </c>
      <c r="C159" s="35" t="s">
        <v>491</v>
      </c>
      <c r="D159" s="36">
        <v>663737.14</v>
      </c>
      <c r="E159" s="36">
        <v>58804.75</v>
      </c>
      <c r="F159" s="37">
        <v>604932.39</v>
      </c>
      <c r="G159" s="38"/>
      <c r="H159" s="38"/>
    </row>
    <row r="160" spans="1:8" ht="24">
      <c r="A160" s="33" t="s">
        <v>492</v>
      </c>
      <c r="B160" s="34" t="s">
        <v>315</v>
      </c>
      <c r="C160" s="35" t="s">
        <v>493</v>
      </c>
      <c r="D160" s="36">
        <v>71320937</v>
      </c>
      <c r="E160" s="36">
        <v>31827475.079999998</v>
      </c>
      <c r="F160" s="37">
        <v>39493461.920000002</v>
      </c>
      <c r="G160" s="38"/>
      <c r="H160" s="38"/>
    </row>
    <row r="161" spans="1:8" ht="24">
      <c r="A161" s="33" t="s">
        <v>365</v>
      </c>
      <c r="B161" s="34" t="s">
        <v>315</v>
      </c>
      <c r="C161" s="35" t="s">
        <v>494</v>
      </c>
      <c r="D161" s="36">
        <v>10416576.859999999</v>
      </c>
      <c r="E161" s="36">
        <v>6981793.1900000004</v>
      </c>
      <c r="F161" s="37">
        <v>3434783.67</v>
      </c>
      <c r="G161" s="38"/>
      <c r="H161" s="38"/>
    </row>
    <row r="162" spans="1:8" ht="24">
      <c r="A162" s="33" t="s">
        <v>495</v>
      </c>
      <c r="B162" s="34" t="s">
        <v>315</v>
      </c>
      <c r="C162" s="35" t="s">
        <v>496</v>
      </c>
      <c r="D162" s="36">
        <v>80882800</v>
      </c>
      <c r="E162" s="36">
        <v>47181628</v>
      </c>
      <c r="F162" s="37">
        <v>33701172</v>
      </c>
      <c r="G162" s="38"/>
      <c r="H162" s="38"/>
    </row>
    <row r="163" spans="1:8" ht="24">
      <c r="A163" s="33" t="s">
        <v>497</v>
      </c>
      <c r="B163" s="34" t="s">
        <v>315</v>
      </c>
      <c r="C163" s="35" t="s">
        <v>498</v>
      </c>
      <c r="D163" s="36">
        <v>1342600</v>
      </c>
      <c r="E163" s="36">
        <v>293468.75</v>
      </c>
      <c r="F163" s="37">
        <v>1049131.25</v>
      </c>
      <c r="G163" s="38"/>
      <c r="H163" s="38"/>
    </row>
    <row r="164" spans="1:8">
      <c r="A164" s="33" t="s">
        <v>327</v>
      </c>
      <c r="B164" s="34" t="s">
        <v>315</v>
      </c>
      <c r="C164" s="35" t="s">
        <v>499</v>
      </c>
      <c r="D164" s="36">
        <v>189560</v>
      </c>
      <c r="E164" s="36">
        <v>19358.509999999998</v>
      </c>
      <c r="F164" s="37">
        <v>170201.49</v>
      </c>
      <c r="G164" s="38"/>
      <c r="H164" s="38"/>
    </row>
    <row r="165" spans="1:8" ht="24">
      <c r="A165" s="33" t="s">
        <v>492</v>
      </c>
      <c r="B165" s="34" t="s">
        <v>315</v>
      </c>
      <c r="C165" s="35" t="s">
        <v>500</v>
      </c>
      <c r="D165" s="36">
        <v>30111910</v>
      </c>
      <c r="E165" s="36">
        <v>18344267.960000001</v>
      </c>
      <c r="F165" s="37">
        <v>11767642.039999999</v>
      </c>
      <c r="G165" s="38"/>
      <c r="H165" s="38"/>
    </row>
    <row r="166" spans="1:8" ht="24">
      <c r="A166" s="33" t="s">
        <v>365</v>
      </c>
      <c r="B166" s="34" t="s">
        <v>315</v>
      </c>
      <c r="C166" s="35" t="s">
        <v>501</v>
      </c>
      <c r="D166" s="36">
        <v>39397700</v>
      </c>
      <c r="E166" s="36">
        <v>25138666.5</v>
      </c>
      <c r="F166" s="37">
        <v>14259033.5</v>
      </c>
      <c r="G166" s="38"/>
      <c r="H166" s="38"/>
    </row>
    <row r="167" spans="1:8" ht="24">
      <c r="A167" s="33" t="s">
        <v>497</v>
      </c>
      <c r="B167" s="34" t="s">
        <v>315</v>
      </c>
      <c r="C167" s="35" t="s">
        <v>502</v>
      </c>
      <c r="D167" s="36">
        <v>905200</v>
      </c>
      <c r="E167" s="36">
        <v>457000</v>
      </c>
      <c r="F167" s="37">
        <v>448200</v>
      </c>
      <c r="G167" s="38"/>
      <c r="H167" s="38"/>
    </row>
    <row r="168" spans="1:8" ht="24">
      <c r="A168" s="33" t="s">
        <v>316</v>
      </c>
      <c r="B168" s="34" t="s">
        <v>315</v>
      </c>
      <c r="C168" s="35" t="s">
        <v>503</v>
      </c>
      <c r="D168" s="36">
        <v>21685000</v>
      </c>
      <c r="E168" s="36">
        <v>11951554.67</v>
      </c>
      <c r="F168" s="37">
        <v>9733445.3300000001</v>
      </c>
      <c r="G168" s="38"/>
      <c r="H168" s="38"/>
    </row>
    <row r="169" spans="1:8" ht="24">
      <c r="A169" s="33" t="s">
        <v>318</v>
      </c>
      <c r="B169" s="34" t="s">
        <v>315</v>
      </c>
      <c r="C169" s="35" t="s">
        <v>504</v>
      </c>
      <c r="D169" s="36">
        <v>3000</v>
      </c>
      <c r="E169" s="36">
        <v>2961</v>
      </c>
      <c r="F169" s="37">
        <v>39</v>
      </c>
      <c r="G169" s="38"/>
      <c r="H169" s="38"/>
    </row>
    <row r="170" spans="1:8" ht="36">
      <c r="A170" s="33" t="s">
        <v>320</v>
      </c>
      <c r="B170" s="34" t="s">
        <v>315</v>
      </c>
      <c r="C170" s="35" t="s">
        <v>505</v>
      </c>
      <c r="D170" s="36">
        <v>5651112</v>
      </c>
      <c r="E170" s="36">
        <v>4227885.1500000004</v>
      </c>
      <c r="F170" s="37">
        <v>1423226.85</v>
      </c>
      <c r="G170" s="38"/>
      <c r="H170" s="38"/>
    </row>
    <row r="171" spans="1:8" ht="24">
      <c r="A171" s="33" t="s">
        <v>325</v>
      </c>
      <c r="B171" s="34" t="s">
        <v>315</v>
      </c>
      <c r="C171" s="35" t="s">
        <v>506</v>
      </c>
      <c r="D171" s="36">
        <v>2240658.5299999998</v>
      </c>
      <c r="E171" s="36">
        <v>1217711.33</v>
      </c>
      <c r="F171" s="37">
        <v>1022947.2</v>
      </c>
      <c r="G171" s="38"/>
      <c r="H171" s="38"/>
    </row>
    <row r="172" spans="1:8">
      <c r="A172" s="33" t="s">
        <v>327</v>
      </c>
      <c r="B172" s="34" t="s">
        <v>315</v>
      </c>
      <c r="C172" s="35" t="s">
        <v>507</v>
      </c>
      <c r="D172" s="36">
        <v>3006541.47</v>
      </c>
      <c r="E172" s="36">
        <v>1118855.1299999999</v>
      </c>
      <c r="F172" s="37">
        <v>1887686.34</v>
      </c>
      <c r="G172" s="38"/>
      <c r="H172" s="38"/>
    </row>
    <row r="173" spans="1:8">
      <c r="A173" s="33" t="s">
        <v>329</v>
      </c>
      <c r="B173" s="34" t="s">
        <v>315</v>
      </c>
      <c r="C173" s="35" t="s">
        <v>508</v>
      </c>
      <c r="D173" s="36">
        <v>1116400</v>
      </c>
      <c r="E173" s="36">
        <v>608576.96</v>
      </c>
      <c r="F173" s="37">
        <v>507823.04</v>
      </c>
      <c r="G173" s="38"/>
      <c r="H173" s="38"/>
    </row>
    <row r="174" spans="1:8" ht="24">
      <c r="A174" s="33" t="s">
        <v>509</v>
      </c>
      <c r="B174" s="34" t="s">
        <v>315</v>
      </c>
      <c r="C174" s="35" t="s">
        <v>510</v>
      </c>
      <c r="D174" s="36">
        <v>1130500</v>
      </c>
      <c r="E174" s="36">
        <v>660596.84</v>
      </c>
      <c r="F174" s="37">
        <v>469903.16</v>
      </c>
      <c r="G174" s="38"/>
      <c r="H174" s="38"/>
    </row>
    <row r="175" spans="1:8">
      <c r="A175" s="33" t="s">
        <v>391</v>
      </c>
      <c r="B175" s="34" t="s">
        <v>315</v>
      </c>
      <c r="C175" s="35" t="s">
        <v>511</v>
      </c>
      <c r="D175" s="36">
        <v>2579300</v>
      </c>
      <c r="E175" s="36">
        <v>473247.67</v>
      </c>
      <c r="F175" s="37">
        <v>2106052.33</v>
      </c>
      <c r="G175" s="38"/>
      <c r="H175" s="38"/>
    </row>
    <row r="176" spans="1:8">
      <c r="A176" s="33" t="s">
        <v>331</v>
      </c>
      <c r="B176" s="34" t="s">
        <v>315</v>
      </c>
      <c r="C176" s="35" t="s">
        <v>512</v>
      </c>
      <c r="D176" s="36">
        <v>31900</v>
      </c>
      <c r="E176" s="36">
        <v>8398.1</v>
      </c>
      <c r="F176" s="37">
        <v>23501.9</v>
      </c>
      <c r="G176" s="38"/>
      <c r="H176" s="38"/>
    </row>
    <row r="177" spans="1:8">
      <c r="A177" s="33" t="s">
        <v>333</v>
      </c>
      <c r="B177" s="34" t="s">
        <v>315</v>
      </c>
      <c r="C177" s="35" t="s">
        <v>513</v>
      </c>
      <c r="D177" s="36">
        <v>6900</v>
      </c>
      <c r="E177" s="36">
        <v>2318.12</v>
      </c>
      <c r="F177" s="37">
        <v>4581.88</v>
      </c>
      <c r="G177" s="38"/>
      <c r="H177" s="38"/>
    </row>
    <row r="178" spans="1:8" ht="48">
      <c r="A178" s="33" t="s">
        <v>373</v>
      </c>
      <c r="B178" s="34" t="s">
        <v>315</v>
      </c>
      <c r="C178" s="35" t="s">
        <v>514</v>
      </c>
      <c r="D178" s="36">
        <v>97752000</v>
      </c>
      <c r="E178" s="36">
        <v>51548982</v>
      </c>
      <c r="F178" s="37">
        <v>46203018</v>
      </c>
      <c r="G178" s="38"/>
      <c r="H178" s="38"/>
    </row>
    <row r="179" spans="1:8">
      <c r="A179" s="33" t="s">
        <v>327</v>
      </c>
      <c r="B179" s="34" t="s">
        <v>315</v>
      </c>
      <c r="C179" s="35" t="s">
        <v>515</v>
      </c>
      <c r="D179" s="36">
        <v>748800</v>
      </c>
      <c r="E179" s="36">
        <v>748611.75</v>
      </c>
      <c r="F179" s="37">
        <v>188.25</v>
      </c>
      <c r="G179" s="38"/>
      <c r="H179" s="38"/>
    </row>
    <row r="180" spans="1:8">
      <c r="A180" s="33" t="s">
        <v>433</v>
      </c>
      <c r="B180" s="34" t="s">
        <v>315</v>
      </c>
      <c r="C180" s="35" t="s">
        <v>516</v>
      </c>
      <c r="D180" s="36">
        <v>499200</v>
      </c>
      <c r="E180" s="36">
        <v>284130</v>
      </c>
      <c r="F180" s="37">
        <v>215070</v>
      </c>
      <c r="G180" s="38"/>
      <c r="H180" s="38"/>
    </row>
    <row r="181" spans="1:8" ht="48">
      <c r="A181" s="33" t="s">
        <v>369</v>
      </c>
      <c r="B181" s="34" t="s">
        <v>315</v>
      </c>
      <c r="C181" s="35" t="s">
        <v>517</v>
      </c>
      <c r="D181" s="36">
        <v>2000000</v>
      </c>
      <c r="E181" s="36">
        <v>2000000</v>
      </c>
      <c r="F181" s="37">
        <v>0</v>
      </c>
      <c r="G181" s="38"/>
      <c r="H181" s="38"/>
    </row>
    <row r="182" spans="1:8" ht="48">
      <c r="A182" s="33" t="s">
        <v>373</v>
      </c>
      <c r="B182" s="34" t="s">
        <v>315</v>
      </c>
      <c r="C182" s="35" t="s">
        <v>518</v>
      </c>
      <c r="D182" s="36">
        <v>8852700</v>
      </c>
      <c r="E182" s="36">
        <v>4300703</v>
      </c>
      <c r="F182" s="37">
        <v>4551997</v>
      </c>
      <c r="G182" s="38"/>
      <c r="H182" s="38"/>
    </row>
    <row r="183" spans="1:8">
      <c r="A183" s="27" t="s">
        <v>519</v>
      </c>
      <c r="B183" s="28" t="s">
        <v>520</v>
      </c>
      <c r="C183" s="29" t="s">
        <v>32</v>
      </c>
      <c r="D183" s="30">
        <f>'1. Доходы бюджета'!D19-'2. Расходы бюджета'!D7</f>
        <v>-210870198.88000059</v>
      </c>
      <c r="E183" s="30">
        <f>'1. Доходы бюджета'!E19-'2. Расходы бюджета'!E7</f>
        <v>-129080286.59000015</v>
      </c>
      <c r="F183" s="31">
        <v>0</v>
      </c>
      <c r="G183" s="32"/>
      <c r="H183" s="32"/>
    </row>
    <row r="184" spans="1:8" ht="9" customHeight="1">
      <c r="A184" s="39"/>
      <c r="B184" s="40"/>
      <c r="C184" s="40"/>
      <c r="D184" s="40"/>
      <c r="E184" s="40"/>
      <c r="F184" s="40"/>
      <c r="G184" s="39"/>
      <c r="H184" s="39"/>
    </row>
  </sheetData>
  <mergeCells count="8">
    <mergeCell ref="G4:G5"/>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17"/>
  <sheetViews>
    <sheetView showGridLines="0" zoomScaleNormal="100" zoomScaleSheetLayoutView="100" workbookViewId="0">
      <selection activeCell="E12" sqref="E12"/>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2"/>
      <c r="B1" s="22"/>
      <c r="C1" s="22"/>
      <c r="D1" s="22"/>
      <c r="E1" s="22"/>
      <c r="F1" s="7" t="s">
        <v>521</v>
      </c>
      <c r="G1" s="3"/>
    </row>
    <row r="2" spans="1:7" ht="15" customHeight="1">
      <c r="A2" s="60" t="s">
        <v>522</v>
      </c>
      <c r="B2" s="61"/>
      <c r="C2" s="61"/>
      <c r="D2" s="61"/>
      <c r="E2" s="61"/>
      <c r="F2" s="61"/>
      <c r="G2" s="3"/>
    </row>
    <row r="3" spans="1:7" ht="9" customHeight="1">
      <c r="A3" s="41"/>
      <c r="B3" s="41"/>
      <c r="C3" s="41"/>
      <c r="D3" s="11"/>
      <c r="E3" s="11"/>
      <c r="F3" s="7"/>
      <c r="G3" s="8"/>
    </row>
    <row r="4" spans="1:7" ht="27" customHeight="1">
      <c r="A4" s="64" t="s">
        <v>24</v>
      </c>
      <c r="B4" s="66" t="s">
        <v>25</v>
      </c>
      <c r="C4" s="66" t="s">
        <v>523</v>
      </c>
      <c r="D4" s="52" t="s">
        <v>27</v>
      </c>
      <c r="E4" s="52" t="s">
        <v>28</v>
      </c>
      <c r="F4" s="52" t="s">
        <v>29</v>
      </c>
      <c r="G4" s="11"/>
    </row>
    <row r="5" spans="1:7" ht="21" customHeight="1">
      <c r="A5" s="65"/>
      <c r="B5" s="67"/>
      <c r="C5" s="67"/>
      <c r="D5" s="53"/>
      <c r="E5" s="53"/>
      <c r="F5" s="53"/>
      <c r="G5" s="24"/>
    </row>
    <row r="6" spans="1:7" ht="15.75" customHeight="1">
      <c r="A6" s="23">
        <v>1</v>
      </c>
      <c r="B6" s="25">
        <v>2</v>
      </c>
      <c r="C6" s="25">
        <v>3</v>
      </c>
      <c r="D6" s="25">
        <v>4</v>
      </c>
      <c r="E6" s="25">
        <v>5</v>
      </c>
      <c r="F6" s="25">
        <v>6</v>
      </c>
      <c r="G6" s="26"/>
    </row>
    <row r="7" spans="1:7">
      <c r="A7" s="27" t="s">
        <v>524</v>
      </c>
      <c r="B7" s="28" t="s">
        <v>525</v>
      </c>
      <c r="C7" s="29" t="s">
        <v>32</v>
      </c>
      <c r="D7" s="30">
        <f>D10</f>
        <v>210870198.88000059</v>
      </c>
      <c r="E7" s="30">
        <f>E10</f>
        <v>129080286.59000015</v>
      </c>
      <c r="F7" s="31">
        <f>D7-E7</f>
        <v>81789912.290000439</v>
      </c>
      <c r="G7" s="32"/>
    </row>
    <row r="8" spans="1:7" ht="36">
      <c r="A8" s="27" t="s">
        <v>526</v>
      </c>
      <c r="B8" s="28" t="s">
        <v>527</v>
      </c>
      <c r="C8" s="29" t="s">
        <v>32</v>
      </c>
      <c r="D8" s="30">
        <v>0</v>
      </c>
      <c r="E8" s="30">
        <v>0</v>
      </c>
      <c r="F8" s="31">
        <v>0</v>
      </c>
      <c r="G8" s="32"/>
    </row>
    <row r="9" spans="1:7" ht="24">
      <c r="A9" s="27" t="s">
        <v>528</v>
      </c>
      <c r="B9" s="28" t="s">
        <v>529</v>
      </c>
      <c r="C9" s="29" t="s">
        <v>32</v>
      </c>
      <c r="D9" s="30">
        <v>0</v>
      </c>
      <c r="E9" s="30">
        <v>0</v>
      </c>
      <c r="F9" s="31">
        <v>0</v>
      </c>
      <c r="G9" s="32"/>
    </row>
    <row r="10" spans="1:7">
      <c r="A10" s="27" t="s">
        <v>530</v>
      </c>
      <c r="B10" s="28" t="s">
        <v>531</v>
      </c>
      <c r="C10" s="29"/>
      <c r="D10" s="30">
        <f>D11+D13</f>
        <v>210870198.88000059</v>
      </c>
      <c r="E10" s="30">
        <f>E11+E13</f>
        <v>129080286.59000015</v>
      </c>
      <c r="F10" s="31" t="s">
        <v>540</v>
      </c>
      <c r="G10" s="32"/>
    </row>
    <row r="11" spans="1:7">
      <c r="A11" s="27" t="s">
        <v>532</v>
      </c>
      <c r="B11" s="28" t="s">
        <v>533</v>
      </c>
      <c r="C11" s="29"/>
      <c r="D11" s="30">
        <f>D12</f>
        <v>-3535941650</v>
      </c>
      <c r="E11" s="30">
        <f>E12</f>
        <v>-2015831470.2499995</v>
      </c>
      <c r="F11" s="31" t="s">
        <v>540</v>
      </c>
      <c r="G11" s="32"/>
    </row>
    <row r="12" spans="1:7">
      <c r="A12" s="33" t="s">
        <v>534</v>
      </c>
      <c r="B12" s="34" t="s">
        <v>533</v>
      </c>
      <c r="C12" s="35" t="s">
        <v>535</v>
      </c>
      <c r="D12" s="36">
        <f>-'1. Доходы бюджета'!D19</f>
        <v>-3535941650</v>
      </c>
      <c r="E12" s="36">
        <f>-'1. Доходы бюджета'!E19</f>
        <v>-2015831470.2499995</v>
      </c>
      <c r="F12" s="37" t="s">
        <v>540</v>
      </c>
      <c r="G12" s="38"/>
    </row>
    <row r="13" spans="1:7">
      <c r="A13" s="27" t="s">
        <v>536</v>
      </c>
      <c r="B13" s="28" t="s">
        <v>537</v>
      </c>
      <c r="C13" s="29"/>
      <c r="D13" s="30">
        <f>D14</f>
        <v>3746811848.8800006</v>
      </c>
      <c r="E13" s="30">
        <f>E14</f>
        <v>2144911756.8399997</v>
      </c>
      <c r="F13" s="31" t="s">
        <v>540</v>
      </c>
      <c r="G13" s="32"/>
    </row>
    <row r="14" spans="1:7">
      <c r="A14" s="33" t="s">
        <v>538</v>
      </c>
      <c r="B14" s="34" t="s">
        <v>537</v>
      </c>
      <c r="C14" s="35" t="s">
        <v>539</v>
      </c>
      <c r="D14" s="36">
        <f>'2. Расходы бюджета'!D7</f>
        <v>3746811848.8800006</v>
      </c>
      <c r="E14" s="36">
        <f>'2. Расходы бюджета'!E7</f>
        <v>2144911756.8399997</v>
      </c>
      <c r="F14" s="37" t="s">
        <v>540</v>
      </c>
      <c r="G14" s="38"/>
    </row>
    <row r="15" spans="1:7" ht="12" customHeight="1">
      <c r="A15" s="39"/>
      <c r="B15" s="40"/>
      <c r="C15" s="40"/>
      <c r="D15" s="40"/>
      <c r="E15" s="40"/>
      <c r="F15" s="40"/>
      <c r="G15" s="39"/>
    </row>
    <row r="16" spans="1:7" s="45" customFormat="1" ht="47.25" customHeight="1">
      <c r="A16" s="46" t="s">
        <v>541</v>
      </c>
      <c r="B16" s="47"/>
      <c r="C16" s="48"/>
      <c r="F16" s="49" t="s">
        <v>542</v>
      </c>
    </row>
    <row r="17" spans="1:6" s="45" customFormat="1" ht="62.25" customHeight="1">
      <c r="A17" s="68" t="s">
        <v>544</v>
      </c>
      <c r="B17" s="68"/>
      <c r="C17" s="68"/>
      <c r="F17" s="50" t="s">
        <v>543</v>
      </c>
    </row>
  </sheetData>
  <mergeCells count="8">
    <mergeCell ref="A17:C17"/>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A4F240E-4C40-48C1-BAB1-844101AF3C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2022-08-02T12:49:07Z</dcterms:created>
  <dcterms:modified xsi:type="dcterms:W3CDTF">2022-08-22T05:29:42Z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бюджета(2).xlsx</vt:lpwstr>
  </property>
  <property fmtid="{D5CDD505-2E9C-101B-9397-08002B2CF9AE}" pid="4" name="Версия клиента">
    <vt:lpwstr>21.2.20.3240 (.NET 4.7.2)</vt:lpwstr>
  </property>
  <property fmtid="{D5CDD505-2E9C-101B-9397-08002B2CF9AE}" pid="5" name="Версия базы">
    <vt:lpwstr>21.2.2622.1063295920</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basa_2022</vt:lpwstr>
  </property>
  <property fmtid="{D5CDD505-2E9C-101B-9397-08002B2CF9AE}" pid="9" name="Пользователь">
    <vt:lpwstr>алибек</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